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1"/>
  </bookViews>
  <sheets>
    <sheet name="Hárok1" sheetId="1" r:id="rId1"/>
    <sheet name="Hárok2" sheetId="2" r:id="rId2"/>
  </sheets>
  <calcPr calcId="125725"/>
</workbook>
</file>

<file path=xl/calcChain.xml><?xml version="1.0" encoding="utf-8"?>
<calcChain xmlns="http://schemas.openxmlformats.org/spreadsheetml/2006/main">
  <c r="K159" i="2"/>
  <c r="J159"/>
  <c r="I159"/>
  <c r="F80"/>
  <c r="G43"/>
  <c r="J156"/>
  <c r="I156"/>
  <c r="J133"/>
  <c r="I133"/>
  <c r="J118"/>
  <c r="I118"/>
  <c r="J110"/>
  <c r="I110"/>
  <c r="J86"/>
  <c r="I86"/>
  <c r="J43"/>
  <c r="J197"/>
  <c r="I43"/>
  <c r="I197" s="1"/>
  <c r="G156"/>
  <c r="G133"/>
  <c r="G118"/>
  <c r="G110"/>
  <c r="G86"/>
  <c r="D160"/>
  <c r="D100"/>
  <c r="D92"/>
  <c r="D81"/>
  <c r="D70"/>
  <c r="D60"/>
  <c r="D4"/>
  <c r="I33" i="1"/>
  <c r="H33"/>
  <c r="F33"/>
  <c r="E33"/>
  <c r="K156" i="2"/>
  <c r="H156"/>
  <c r="F156"/>
  <c r="K133"/>
  <c r="H133"/>
  <c r="F133"/>
  <c r="K118"/>
  <c r="H118"/>
  <c r="F118"/>
  <c r="K110"/>
  <c r="H110"/>
  <c r="F110"/>
  <c r="H105"/>
  <c r="F105"/>
  <c r="H99"/>
  <c r="F99"/>
  <c r="H91"/>
  <c r="F91"/>
  <c r="K86"/>
  <c r="H86"/>
  <c r="F86"/>
  <c r="K43"/>
  <c r="H43"/>
  <c r="F43"/>
  <c r="J33" i="1"/>
  <c r="G33"/>
  <c r="D33"/>
  <c r="G197" i="2"/>
  <c r="H197"/>
  <c r="K197"/>
  <c r="F197"/>
</calcChain>
</file>

<file path=xl/sharedStrings.xml><?xml version="1.0" encoding="utf-8"?>
<sst xmlns="http://schemas.openxmlformats.org/spreadsheetml/2006/main" count="472" uniqueCount="410">
  <si>
    <t xml:space="preserve"> </t>
  </si>
  <si>
    <t xml:space="preserve">   </t>
  </si>
  <si>
    <t>Bežné transféry zo ŠR</t>
  </si>
  <si>
    <t>Daňové príjmy</t>
  </si>
  <si>
    <t>41 1 111 003</t>
  </si>
  <si>
    <t>Výnos dane z príjmov územ.samosprávy</t>
  </si>
  <si>
    <t>41 1 121 001</t>
  </si>
  <si>
    <t>Daň z pozemkov</t>
  </si>
  <si>
    <t>41 1 121 002</t>
  </si>
  <si>
    <t>Daň zo stavieb</t>
  </si>
  <si>
    <t>41 1 133 001</t>
  </si>
  <si>
    <t>Daň za psa</t>
  </si>
  <si>
    <t>41 1 133 013</t>
  </si>
  <si>
    <t>Poplatok za komunálny odpad + vrece</t>
  </si>
  <si>
    <t>Nedaňové príjmy</t>
  </si>
  <si>
    <t>41 1 212 002</t>
  </si>
  <si>
    <t>Príjmy z prenajatých pozemkov</t>
  </si>
  <si>
    <t>41 1 212 003</t>
  </si>
  <si>
    <t>Príjmy z prenajatých budov</t>
  </si>
  <si>
    <t xml:space="preserve">41 1 212 003 1 </t>
  </si>
  <si>
    <t>41 1 212 004</t>
  </si>
  <si>
    <t>Príjmy z prenajatých strojov</t>
  </si>
  <si>
    <t>41 1 221 004</t>
  </si>
  <si>
    <t>Administratívne poplatky</t>
  </si>
  <si>
    <t>41 1 223 001</t>
  </si>
  <si>
    <t>Poplatky za predaj výrobkov</t>
  </si>
  <si>
    <t>41 1 243</t>
  </si>
  <si>
    <t>Z účtov finančného hospodárenia</t>
  </si>
  <si>
    <t>S P O L U :</t>
  </si>
  <si>
    <t xml:space="preserve">Program 1. plánovanie, manažment a kontrola   </t>
  </si>
  <si>
    <t>1.1. manažment obce</t>
  </si>
  <si>
    <t>1.1.1. Tarifný plat</t>
  </si>
  <si>
    <t>41 1 01 1 1 6 611</t>
  </si>
  <si>
    <t>1.1.2. Poistenie do VšZP</t>
  </si>
  <si>
    <t>41 1 01 1 1 6 621</t>
  </si>
  <si>
    <t>1.1.3. nemocenské poist.</t>
  </si>
  <si>
    <t>41 1  01 1 1 6 625 001</t>
  </si>
  <si>
    <t>1.1.4. starobné poist.</t>
  </si>
  <si>
    <t>41 1  01 1 1 6 625 002</t>
  </si>
  <si>
    <t>1.1.5. úrazové poist.</t>
  </si>
  <si>
    <t>41 1 01 1 1 6 625 003</t>
  </si>
  <si>
    <t>1.1.6. invalidné poist.</t>
  </si>
  <si>
    <t>41 1 01 1 1 6 625 004</t>
  </si>
  <si>
    <t>41 1 01 1 1 6 625 005</t>
  </si>
  <si>
    <t>1.1.8. rezervný fond</t>
  </si>
  <si>
    <t>41 1 01 1 1 6 625 007</t>
  </si>
  <si>
    <t>1.1.9. cestovné náhrady,parkovacia karta</t>
  </si>
  <si>
    <t>41 1 01 1 1 6 631 001</t>
  </si>
  <si>
    <t>1.2. kontrola</t>
  </si>
  <si>
    <t>1.2.1. Tarifný plat</t>
  </si>
  <si>
    <t>1.2.2. Poistenie do VšZP</t>
  </si>
  <si>
    <t>1.2.3. nemocenské poistenie</t>
  </si>
  <si>
    <t>1.2.4. starobné poist.</t>
  </si>
  <si>
    <t>41 1 01 1 1 6 625 002</t>
  </si>
  <si>
    <t>1.2.5. úrazové poist.</t>
  </si>
  <si>
    <t>1.2.6. invalidné poist.</t>
  </si>
  <si>
    <t>1.2.7. rezervný fond</t>
  </si>
  <si>
    <t>1.3. členské príspevky</t>
  </si>
  <si>
    <t>41 1 01 1 1 6 642 006</t>
  </si>
  <si>
    <t>Program 2. Propagácia a marketing</t>
  </si>
  <si>
    <t>2.1. internetová prezentácia</t>
  </si>
  <si>
    <t>41 1 01 1 1 6 637 003</t>
  </si>
  <si>
    <t>Program 3. Interné služby</t>
  </si>
  <si>
    <t>3.1. Činnosť volených orgánov obce</t>
  </si>
  <si>
    <t>41 1 01 1 1 6 637 026</t>
  </si>
  <si>
    <t>3.1.2 zdravotné poist.</t>
  </si>
  <si>
    <t>3.1.3 starobné poist.</t>
  </si>
  <si>
    <t>3.1.4.úrazové poist.</t>
  </si>
  <si>
    <t>3.1.5 invalidné poist.</t>
  </si>
  <si>
    <t>3.1.6 rezervný fond</t>
  </si>
  <si>
    <t>3.2. Správa a údržba majetku vo vlastníctve obce</t>
  </si>
  <si>
    <t>41 1 01 1 1 6 633 006</t>
  </si>
  <si>
    <t>Program 4. Služby občanom</t>
  </si>
  <si>
    <t>4.1. Správa cintorína</t>
  </si>
  <si>
    <t>4.1.1. udržiavanie cintorína</t>
  </si>
  <si>
    <t>4.1.2. benzín do kosačky</t>
  </si>
  <si>
    <t>41 1 01 1 1 6 633 015</t>
  </si>
  <si>
    <t>41 1 01 1 1 6 637 004</t>
  </si>
  <si>
    <t>4.2. Dom smútku</t>
  </si>
  <si>
    <t xml:space="preserve">4.2.1. stavebné práce </t>
  </si>
  <si>
    <t>41 2 01 1 1 6 717 001</t>
  </si>
  <si>
    <t>Program 5. Odpadové hospodárstvo</t>
  </si>
  <si>
    <t>5.1. Uloženiu odpadu</t>
  </si>
  <si>
    <t>41 1 05 1 0 637 012</t>
  </si>
  <si>
    <t>5.2. Odvoz komunálneho odpadu</t>
  </si>
  <si>
    <t>41 1 05 1 0 637 004</t>
  </si>
  <si>
    <t>5.3. Materiál - vrecia</t>
  </si>
  <si>
    <t>41 1 05 1 0 633 006</t>
  </si>
  <si>
    <t>Program 6. Komunikácie</t>
  </si>
  <si>
    <t>6.1. Údržba komunikácií obce</t>
  </si>
  <si>
    <t>Program 7. Kultúra</t>
  </si>
  <si>
    <t>7.1. ostatné kultúrne služby</t>
  </si>
  <si>
    <t>7.1.1. stavanie mája</t>
  </si>
  <si>
    <t>41 1 08 2 0 9 633 006</t>
  </si>
  <si>
    <t>7.1.2. deň deti</t>
  </si>
  <si>
    <t>7.1.3. úcta k starším</t>
  </si>
  <si>
    <t>7.1.4. mikulášský večierok</t>
  </si>
  <si>
    <t>Program 8. Prostredie pre život</t>
  </si>
  <si>
    <t>8.1. Verejné osvetlenie</t>
  </si>
  <si>
    <t>8.1.1. elektrická energia</t>
  </si>
  <si>
    <t>41 1 06 4 0 632 001</t>
  </si>
  <si>
    <t>8.2. Verejná zeleň</t>
  </si>
  <si>
    <t>8.2.1. benzín  do kosačky a do píly</t>
  </si>
  <si>
    <t>41 1 04 5 1 633 015</t>
  </si>
  <si>
    <t>8.2.2. údržba kosačky</t>
  </si>
  <si>
    <t>41 1 04 5 1 635 004</t>
  </si>
  <si>
    <t>8.2.3. materiál do kosačky</t>
  </si>
  <si>
    <t>41 1 04 5 1 633 006</t>
  </si>
  <si>
    <t>8.2.4. materiál dotácia</t>
  </si>
  <si>
    <t>111 1 04 5 1 633 006</t>
  </si>
  <si>
    <t>8.3. Vodovod</t>
  </si>
  <si>
    <t>8.3.1. elektrická energia</t>
  </si>
  <si>
    <t>41 1 06 3 0 632 001</t>
  </si>
  <si>
    <t xml:space="preserve">8.3.2. údržba </t>
  </si>
  <si>
    <t>41 1 06 3 0 635 004</t>
  </si>
  <si>
    <t>8.3.3. všeobecné služby /AQUA/</t>
  </si>
  <si>
    <t>41 1 06 3 0 637 004</t>
  </si>
  <si>
    <t>8.3.4. odmena /kontrola a odpočet/odv</t>
  </si>
  <si>
    <t>41 1 06 3 0 637 027</t>
  </si>
  <si>
    <t>8.3.5. rozbory vody</t>
  </si>
  <si>
    <t>41 1 06 3 0 637 011</t>
  </si>
  <si>
    <t>8.3.6. nájom za zariadenie</t>
  </si>
  <si>
    <t>41 1 06 3 0 636 002</t>
  </si>
  <si>
    <t>8.4. Bytový dom</t>
  </si>
  <si>
    <t>8.4.1. revízie+ služby</t>
  </si>
  <si>
    <t>41 1 06 1 0 637 004</t>
  </si>
  <si>
    <t>8.4.2. údržba budovy - materiál</t>
  </si>
  <si>
    <t>41 1 06 1 0 633 006</t>
  </si>
  <si>
    <t>8.4.3. elektrická energia spoločná</t>
  </si>
  <si>
    <t>41 1 06 1 0 632 001</t>
  </si>
  <si>
    <t>8.4.4. tarifný plat kurič</t>
  </si>
  <si>
    <t>41 1 06 1 0 611</t>
  </si>
  <si>
    <t>8.4.5. zdravotná poisť.</t>
  </si>
  <si>
    <t>41 1 06 1 0 621</t>
  </si>
  <si>
    <t>8.4.6. nemocenské poisť.</t>
  </si>
  <si>
    <t>41 1 06 1 0 625 001</t>
  </si>
  <si>
    <t>8.4.7. starobné poisť.</t>
  </si>
  <si>
    <t>41 1 06 1 0 625 002</t>
  </si>
  <si>
    <t>8.4.8. úrazové</t>
  </si>
  <si>
    <t>41 1 06 1 0 625 003</t>
  </si>
  <si>
    <t>8.4.9. invalidné</t>
  </si>
  <si>
    <t>41 1 06 1 0 625 004</t>
  </si>
  <si>
    <t>8.4.10. poist.v nezamest.</t>
  </si>
  <si>
    <t>41 1 06 1 0 625 005</t>
  </si>
  <si>
    <t>8.4.11. rezervný fond</t>
  </si>
  <si>
    <t>41 1 06 1 0 625 007</t>
  </si>
  <si>
    <t>8.4.12. palivá</t>
  </si>
  <si>
    <t>41 1 06 1 0 633 015</t>
  </si>
  <si>
    <t>Program 9. Administratíva</t>
  </si>
  <si>
    <t>9.1. evidencia obyvateľstva</t>
  </si>
  <si>
    <t>111 01 1 1 6 632 003</t>
  </si>
  <si>
    <t>111 01 1 1 6 633 006</t>
  </si>
  <si>
    <t>9.2. elektrická energia</t>
  </si>
  <si>
    <t>41 01 1 1 6 632 001</t>
  </si>
  <si>
    <t>9.3. palivá</t>
  </si>
  <si>
    <t>41 01 1 1 6 633 015</t>
  </si>
  <si>
    <t>9.4. materiál</t>
  </si>
  <si>
    <t>9.4.1. výpočtová technika, PC</t>
  </si>
  <si>
    <t>41 01 1 1 6 633 002</t>
  </si>
  <si>
    <t xml:space="preserve">9.4.2. všeobecný materiál </t>
  </si>
  <si>
    <t>41 01 1 1 6 633 006</t>
  </si>
  <si>
    <t>9.4.3. knihy, časopisy, noviny</t>
  </si>
  <si>
    <t>41 01 1 1 6 633 009</t>
  </si>
  <si>
    <t>9.4.4. reprezentačné</t>
  </si>
  <si>
    <t>41 01 1 1 6 633 016</t>
  </si>
  <si>
    <t>9.5. služby</t>
  </si>
  <si>
    <t>9.5.1. poštové a telekom. Služby</t>
  </si>
  <si>
    <t>41 01 1 1 6 632 003</t>
  </si>
  <si>
    <t>9.5.2. internetizácia</t>
  </si>
  <si>
    <t>41 01 1 1 6 632 004</t>
  </si>
  <si>
    <t>9.5.3. školenie, semináre</t>
  </si>
  <si>
    <t>41 01 1 1 6 637 001</t>
  </si>
  <si>
    <t>9.5.4. všeobecné služby</t>
  </si>
  <si>
    <t>41 01 1 1 6 637 004</t>
  </si>
  <si>
    <t>9.5.5. špeciálne služby - audít</t>
  </si>
  <si>
    <t>41 01 1 1 6 637 005</t>
  </si>
  <si>
    <t>9.5.6. poplatky bankám + SOZA</t>
  </si>
  <si>
    <t>41 01 1 1 6 637 012</t>
  </si>
  <si>
    <t>9.6. opravy a údržba</t>
  </si>
  <si>
    <t>9.6.1. licenčné číslo</t>
  </si>
  <si>
    <t>41 01 1 1 6 633 013</t>
  </si>
  <si>
    <t>9.6.2. aktualizácia programu</t>
  </si>
  <si>
    <t>41 01 1 1 6 635 009</t>
  </si>
  <si>
    <t>9.7. poistky</t>
  </si>
  <si>
    <t>9.7.1. KD, DS, počítač, bytovka</t>
  </si>
  <si>
    <t>41 01 1 1 6 637 015</t>
  </si>
  <si>
    <t>9.8. odmeny</t>
  </si>
  <si>
    <t>9.8.1. administr. pracovník s odvodmi</t>
  </si>
  <si>
    <t>9.8.2. upratovačka s odvodmi</t>
  </si>
  <si>
    <t>SPOLU:</t>
  </si>
  <si>
    <t>111 1 312 012</t>
  </si>
  <si>
    <t>Európsky regionálny fond HUSK 1101/2.2.1</t>
  </si>
  <si>
    <t>úver</t>
  </si>
  <si>
    <t xml:space="preserve">9.5.7. manipulačné poplatky </t>
  </si>
  <si>
    <t>41 01 1 1 6 653 001</t>
  </si>
  <si>
    <t>9.5.8. splátka úrokov z úveru</t>
  </si>
  <si>
    <t>41 01 1 1 6 651 002</t>
  </si>
  <si>
    <t>8.5.Projekt Močidlá</t>
  </si>
  <si>
    <t>HUSK 1101/2.2.1/0002</t>
  </si>
  <si>
    <t>8.5.1. realizácia nových stavieb EU</t>
  </si>
  <si>
    <t>štátny rozpočet</t>
  </si>
  <si>
    <t>vlastný zdroj</t>
  </si>
  <si>
    <t>8.5.2. bežné výdavky - cestovné EU</t>
  </si>
  <si>
    <t>Príjmy z prenájmu bytov</t>
  </si>
  <si>
    <t>Ministerstvo pôdohospodárstva</t>
  </si>
  <si>
    <t>3.2.1. Správa stavieb - materiál</t>
  </si>
  <si>
    <t>3.2.2. Správa stavieb - služby</t>
  </si>
  <si>
    <t xml:space="preserve">4.1.1. materiál </t>
  </si>
  <si>
    <t>41 1 04 5 1 637 004</t>
  </si>
  <si>
    <t>5.2. Separovaný obpad z rec.fondu</t>
  </si>
  <si>
    <t>41 111 05 1 0 637 004</t>
  </si>
  <si>
    <t>41 1 06 4 0 637 004</t>
  </si>
  <si>
    <t>8.1.2. údržba VO</t>
  </si>
  <si>
    <t>13S1 2 05 4 0 717 001</t>
  </si>
  <si>
    <t>13S2 2 05 4 0 717 001</t>
  </si>
  <si>
    <t>41 2 05 4 0 717 001</t>
  </si>
  <si>
    <t>13S1 1 05 4 0 631 001</t>
  </si>
  <si>
    <t>13S2 1 05 4 0 631 001</t>
  </si>
  <si>
    <t>8.5.2. bežné výdavky - reprezent. EU</t>
  </si>
  <si>
    <t>13S1 1 05 4 0 633 016</t>
  </si>
  <si>
    <t>13S2 1 05 4 0 633 016</t>
  </si>
  <si>
    <t>41 1 05 4 0 633 016</t>
  </si>
  <si>
    <t>9.8.7. starobné poist.</t>
  </si>
  <si>
    <t>9.8.4. úrazové poist.</t>
  </si>
  <si>
    <t>9.8.8. invalidné poist.</t>
  </si>
  <si>
    <t>9.8.9. poist. v nezamestnanosti</t>
  </si>
  <si>
    <t>9.8.10. rezervný fond</t>
  </si>
  <si>
    <t>9.8.11. zdravoné postienie</t>
  </si>
  <si>
    <t>41 1  01 1 1 6 621</t>
  </si>
  <si>
    <t>9.8.6. nemocenské poist.</t>
  </si>
  <si>
    <t>9.8.3.  referent CO -služby</t>
  </si>
  <si>
    <t>41 1 01 1 1 6 637 027</t>
  </si>
  <si>
    <t>9.5.9. splátka  úveru</t>
  </si>
  <si>
    <t>3 41 01 1 1 6 821 005</t>
  </si>
  <si>
    <t>Vypracovali: Erdélyiová, Šťavinová</t>
  </si>
  <si>
    <t>9.1.1 poštovné</t>
  </si>
  <si>
    <t>9.1.2 materiál</t>
  </si>
  <si>
    <t>1 37</t>
  </si>
  <si>
    <t>2 37</t>
  </si>
  <si>
    <t>Príjmové finančné operácie</t>
  </si>
  <si>
    <t>11P3 331 001</t>
  </si>
  <si>
    <t>rozpočet EU</t>
  </si>
  <si>
    <t>Príjmy z</t>
  </si>
  <si>
    <t>dobropisov</t>
  </si>
  <si>
    <t>pokút</t>
  </si>
  <si>
    <t>vratiek</t>
  </si>
  <si>
    <t>1.1.7. poist. v nezam.</t>
  </si>
  <si>
    <t>7.1.7. Herencsény EU</t>
  </si>
  <si>
    <t>8.1.3 odmena pre správcu</t>
  </si>
  <si>
    <t>8.3.7. materiál</t>
  </si>
  <si>
    <t>8.4.13 dohoda</t>
  </si>
  <si>
    <t>od roku 2013</t>
  </si>
  <si>
    <t>6.1.1. zimná údržba služba</t>
  </si>
  <si>
    <t>6.1.1. zimná údržba dohoda</t>
  </si>
  <si>
    <t xml:space="preserve">6.2 údržba komunikácie </t>
  </si>
  <si>
    <t>8.1.2 údržba dohoda</t>
  </si>
  <si>
    <t>8.4.2.2. rekonštruk.modernizácia</t>
  </si>
  <si>
    <t xml:space="preserve">8.5.1. </t>
  </si>
  <si>
    <t>37 2 05 4 0 717 001</t>
  </si>
  <si>
    <t>111 2 05 4 0 717 001</t>
  </si>
  <si>
    <t>37 1 05 4 0 633 016</t>
  </si>
  <si>
    <t>111 1 05 4 0 633 016</t>
  </si>
  <si>
    <t>8.5.3 nákupo pozemkov</t>
  </si>
  <si>
    <t>9.5.3  transfér školstvo</t>
  </si>
  <si>
    <t xml:space="preserve">9.9. voľby </t>
  </si>
  <si>
    <t>9.11. Voľby</t>
  </si>
  <si>
    <t>9.10 Voľby</t>
  </si>
  <si>
    <t>4.1.3.vývoz kontajnera,</t>
  </si>
  <si>
    <t>41 1 01 1 1 6 625 001</t>
  </si>
  <si>
    <t>štatist.klasifik</t>
  </si>
  <si>
    <t>od 1.1.2015</t>
  </si>
  <si>
    <t>01 1 1 621</t>
  </si>
  <si>
    <t>01 1 1 631 001</t>
  </si>
  <si>
    <t>01 1 1 631 002</t>
  </si>
  <si>
    <t>01 1 1 611</t>
  </si>
  <si>
    <t>01 1 1 625 001</t>
  </si>
  <si>
    <t>01 1 1 625 002</t>
  </si>
  <si>
    <t>01 1 1 625 003</t>
  </si>
  <si>
    <t>01 1 1 625 004</t>
  </si>
  <si>
    <t>01 1 1 625 005</t>
  </si>
  <si>
    <t>01 1 1 625 007</t>
  </si>
  <si>
    <t>01 1 1 642 006</t>
  </si>
  <si>
    <t>cestovné náhrady zahraničné</t>
  </si>
  <si>
    <t>01 1 1 637 027</t>
  </si>
  <si>
    <t>01 1 1 637 003</t>
  </si>
  <si>
    <t>01 1 1 637 026</t>
  </si>
  <si>
    <t>01 1 1 633 006</t>
  </si>
  <si>
    <t>01 1 1 717 001</t>
  </si>
  <si>
    <t>01 1 1 637 004</t>
  </si>
  <si>
    <t>01 1 1 633 015</t>
  </si>
  <si>
    <t>05 1 0 637 012</t>
  </si>
  <si>
    <t>05 1 0 637 004</t>
  </si>
  <si>
    <t>05 1 0 633 006</t>
  </si>
  <si>
    <t xml:space="preserve">05 1 0  637 004 </t>
  </si>
  <si>
    <t>04 5 1 637 004</t>
  </si>
  <si>
    <t>08 2 0 637 002</t>
  </si>
  <si>
    <t>06 4 0 632 001</t>
  </si>
  <si>
    <t>04 5 1 633 015</t>
  </si>
  <si>
    <t>04 5 1 635 004</t>
  </si>
  <si>
    <t>04 5 1 633 006</t>
  </si>
  <si>
    <t>06 3 0 632 001</t>
  </si>
  <si>
    <t>06 3 0 635 004</t>
  </si>
  <si>
    <t>06 3 0 637 004</t>
  </si>
  <si>
    <t>06 3 0 637 011</t>
  </si>
  <si>
    <t>06 3 0 633 006</t>
  </si>
  <si>
    <t>06 3 0 636 002</t>
  </si>
  <si>
    <t>06 1 0 637 004</t>
  </si>
  <si>
    <t>06 1 0 633 006</t>
  </si>
  <si>
    <t>06 1 0 632 001</t>
  </si>
  <si>
    <t>06 1 0 611</t>
  </si>
  <si>
    <t>06 1 0 623</t>
  </si>
  <si>
    <t>06 1 0 625 001</t>
  </si>
  <si>
    <t>06 1 0 625 002</t>
  </si>
  <si>
    <t>06 1 0 625 003</t>
  </si>
  <si>
    <t>06 1 0 625 004</t>
  </si>
  <si>
    <t>06 1 0 625 005</t>
  </si>
  <si>
    <t>06 1 0 625 007</t>
  </si>
  <si>
    <t>06 1 0 633 015</t>
  </si>
  <si>
    <t>06 1 0 637 027</t>
  </si>
  <si>
    <t>05 4 0 632 001</t>
  </si>
  <si>
    <t>05 4 0 633 006</t>
  </si>
  <si>
    <t>elektrická energia</t>
  </si>
  <si>
    <t>materiál + kosačka</t>
  </si>
  <si>
    <t>palivá</t>
  </si>
  <si>
    <t>05 4 0 633 015</t>
  </si>
  <si>
    <t>01 1 1 632 001</t>
  </si>
  <si>
    <t>poštové a tel. služby</t>
  </si>
  <si>
    <t>01 1 1 632 003</t>
  </si>
  <si>
    <t>REGOB</t>
  </si>
  <si>
    <t>internetizácia</t>
  </si>
  <si>
    <t>01 1 1 632 004</t>
  </si>
  <si>
    <t>všeobecný materiál</t>
  </si>
  <si>
    <t>všeobecné služby</t>
  </si>
  <si>
    <t xml:space="preserve"> materiál REGOB</t>
  </si>
  <si>
    <t>01 1 1 633 013</t>
  </si>
  <si>
    <t>licenčné číslo</t>
  </si>
  <si>
    <t>01 1 1 633 009</t>
  </si>
  <si>
    <t>knihy, časopisy</t>
  </si>
  <si>
    <t>01 1 1 635 004</t>
  </si>
  <si>
    <t>údržba prevádzk.strojov</t>
  </si>
  <si>
    <t>01 1 1 635 009</t>
  </si>
  <si>
    <t>softvér KEO</t>
  </si>
  <si>
    <t>01 1 1 637 001</t>
  </si>
  <si>
    <t>školenie, semináre</t>
  </si>
  <si>
    <t>audít</t>
  </si>
  <si>
    <t>01 1 1 637 005</t>
  </si>
  <si>
    <t>01 1 1 637 012</t>
  </si>
  <si>
    <t>poplatky bankám + SOZA</t>
  </si>
  <si>
    <t>01 1 1 651 002</t>
  </si>
  <si>
    <t>splátka úrokov z úveru</t>
  </si>
  <si>
    <t>01 1 1 653 001</t>
  </si>
  <si>
    <t>manipulačný poplatok</t>
  </si>
  <si>
    <t>splatenie úveru</t>
  </si>
  <si>
    <t>01 1 1 821 005</t>
  </si>
  <si>
    <t>stavebné práce</t>
  </si>
  <si>
    <t>odmena poslanci</t>
  </si>
  <si>
    <t>internetová prezentácia</t>
  </si>
  <si>
    <t>členské príspevky</t>
  </si>
  <si>
    <t>odmena upratovačka</t>
  </si>
  <si>
    <t>očak. skutočn.</t>
  </si>
  <si>
    <t>plán            očak. skutočnosť</t>
  </si>
  <si>
    <t xml:space="preserve">príjmy z </t>
  </si>
  <si>
    <t>recyklačného fondu</t>
  </si>
  <si>
    <t>2 11K1</t>
  </si>
  <si>
    <t>2 11K2</t>
  </si>
  <si>
    <t xml:space="preserve">SR - kamera </t>
  </si>
  <si>
    <t>EFRR -  kamera</t>
  </si>
  <si>
    <t>plán</t>
  </si>
  <si>
    <t>reprezentačné</t>
  </si>
  <si>
    <t>01 1 1 633 016</t>
  </si>
  <si>
    <t>poistenie majetku</t>
  </si>
  <si>
    <t>01 1 1 637 015</t>
  </si>
  <si>
    <t>pokuty,penále</t>
  </si>
  <si>
    <t>01 1 1 637 031</t>
  </si>
  <si>
    <t>kamerový systém</t>
  </si>
  <si>
    <t>03 6 0 700</t>
  </si>
  <si>
    <t>kamerový systém služby</t>
  </si>
  <si>
    <t>03 6 0 600</t>
  </si>
  <si>
    <t>7.1.2.1. vstupné</t>
  </si>
  <si>
    <t>41 1 05 4 0 631 002</t>
  </si>
  <si>
    <t>37 1 05 4 0 631 002</t>
  </si>
  <si>
    <t>111 1 05 4 0 631 002</t>
  </si>
  <si>
    <t xml:space="preserve">8.5.4. služby </t>
  </si>
  <si>
    <t>služby</t>
  </si>
  <si>
    <t>05 4 0 637 004</t>
  </si>
  <si>
    <t>9.6.1.údržba</t>
  </si>
  <si>
    <t>41 01 1 1 6 635 004</t>
  </si>
  <si>
    <t>prezident</t>
  </si>
  <si>
    <t>EU</t>
  </si>
  <si>
    <t>samospráva</t>
  </si>
  <si>
    <t>06 20 700</t>
  </si>
  <si>
    <t>06 2 0 600</t>
  </si>
  <si>
    <t>rozvoj obce  dokumenty</t>
  </si>
  <si>
    <t>rozvoj obce služba</t>
  </si>
  <si>
    <t>1 3AC1</t>
  </si>
  <si>
    <t>1 3AC2</t>
  </si>
  <si>
    <t>UPSVaR</t>
  </si>
  <si>
    <t>aktivačná EU</t>
  </si>
  <si>
    <t>aktivačná SR</t>
  </si>
  <si>
    <t>stravné</t>
  </si>
  <si>
    <t>01 1 1 637 014</t>
  </si>
  <si>
    <t>voľby NR</t>
  </si>
  <si>
    <t>UPSVaR Aktivačná EU</t>
  </si>
  <si>
    <t>UPSVaR Aktivačná SR</t>
  </si>
  <si>
    <t>06 4 0 635 004</t>
  </si>
  <si>
    <t>06 3 0 600</t>
  </si>
  <si>
    <t>starostlivosť</t>
  </si>
  <si>
    <t>V Kalonde, dňa 24.11.2016</t>
  </si>
  <si>
    <t>ROZPOČET OBCE  -  PRÍJMY</t>
  </si>
  <si>
    <t xml:space="preserve"> VÝDAVKY</t>
  </si>
</sst>
</file>

<file path=xl/styles.xml><?xml version="1.0" encoding="utf-8"?>
<styleSheet xmlns="http://schemas.openxmlformats.org/spreadsheetml/2006/main">
  <numFmts count="3">
    <numFmt numFmtId="164" formatCode="#,##0.00\ &quot;Sk&quot;;[Red]\-#,##0.00\ &quot;Sk&quot;"/>
    <numFmt numFmtId="165" formatCode="#,##0.00\ [$€-1]"/>
    <numFmt numFmtId="166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3" fontId="5" fillId="0" borderId="2" xfId="0" applyNumberFormat="1" applyFont="1" applyBorder="1" applyAlignment="1">
      <alignment horizontal="left"/>
    </xf>
    <xf numFmtId="0" fontId="5" fillId="0" borderId="0" xfId="0" applyFont="1"/>
    <xf numFmtId="165" fontId="5" fillId="0" borderId="3" xfId="0" applyNumberFormat="1" applyFont="1" applyBorder="1"/>
    <xf numFmtId="0" fontId="5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10" xfId="0" applyFont="1" applyBorder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165" fontId="3" fillId="0" borderId="1" xfId="0" applyNumberFormat="1" applyFont="1" applyBorder="1"/>
    <xf numFmtId="165" fontId="6" fillId="0" borderId="1" xfId="0" applyNumberFormat="1" applyFont="1" applyBorder="1"/>
    <xf numFmtId="165" fontId="7" fillId="0" borderId="1" xfId="0" applyNumberFormat="1" applyFont="1" applyBorder="1"/>
    <xf numFmtId="0" fontId="7" fillId="0" borderId="1" xfId="0" applyFont="1" applyBorder="1"/>
    <xf numFmtId="165" fontId="8" fillId="0" borderId="1" xfId="0" applyNumberFormat="1" applyFont="1" applyBorder="1"/>
    <xf numFmtId="0" fontId="9" fillId="0" borderId="1" xfId="0" applyFont="1" applyBorder="1"/>
    <xf numFmtId="166" fontId="6" fillId="0" borderId="1" xfId="0" applyNumberFormat="1" applyFont="1" applyBorder="1"/>
    <xf numFmtId="3" fontId="7" fillId="0" borderId="1" xfId="0" applyNumberFormat="1" applyFont="1" applyBorder="1"/>
    <xf numFmtId="0" fontId="6" fillId="0" borderId="1" xfId="0" applyFont="1" applyFill="1" applyBorder="1"/>
    <xf numFmtId="165" fontId="6" fillId="0" borderId="1" xfId="0" applyNumberFormat="1" applyFont="1" applyFill="1" applyBorder="1"/>
    <xf numFmtId="165" fontId="6" fillId="0" borderId="11" xfId="0" applyNumberFormat="1" applyFont="1" applyFill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 applyBorder="1"/>
    <xf numFmtId="165" fontId="10" fillId="0" borderId="12" xfId="0" applyNumberFormat="1" applyFont="1" applyFill="1" applyBorder="1"/>
    <xf numFmtId="0" fontId="8" fillId="0" borderId="1" xfId="0" applyFont="1" applyBorder="1"/>
    <xf numFmtId="1" fontId="6" fillId="0" borderId="1" xfId="0" applyNumberFormat="1" applyFont="1" applyBorder="1"/>
    <xf numFmtId="1" fontId="7" fillId="0" borderId="1" xfId="0" applyNumberFormat="1" applyFont="1" applyBorder="1"/>
    <xf numFmtId="0" fontId="7" fillId="0" borderId="1" xfId="0" applyNumberFormat="1" applyFont="1" applyBorder="1"/>
    <xf numFmtId="0" fontId="6" fillId="0" borderId="1" xfId="0" applyNumberFormat="1" applyFont="1" applyBorder="1"/>
    <xf numFmtId="3" fontId="6" fillId="0" borderId="1" xfId="0" applyNumberFormat="1" applyFont="1" applyBorder="1" applyAlignment="1"/>
    <xf numFmtId="0" fontId="6" fillId="0" borderId="1" xfId="0" applyNumberFormat="1" applyFont="1" applyBorder="1" applyAlignment="1"/>
    <xf numFmtId="0" fontId="8" fillId="0" borderId="1" xfId="0" applyNumberFormat="1" applyFont="1" applyBorder="1" applyAlignment="1"/>
    <xf numFmtId="0" fontId="3" fillId="0" borderId="1" xfId="0" applyNumberFormat="1" applyFont="1" applyBorder="1"/>
    <xf numFmtId="0" fontId="11" fillId="0" borderId="1" xfId="0" applyFont="1" applyBorder="1"/>
    <xf numFmtId="0" fontId="8" fillId="0" borderId="1" xfId="0" applyNumberFormat="1" applyFont="1" applyBorder="1"/>
    <xf numFmtId="14" fontId="9" fillId="0" borderId="1" xfId="0" applyNumberFormat="1" applyFont="1" applyBorder="1"/>
    <xf numFmtId="0" fontId="3" fillId="0" borderId="1" xfId="0" applyFont="1" applyFill="1" applyBorder="1"/>
    <xf numFmtId="0" fontId="6" fillId="0" borderId="11" xfId="0" applyNumberFormat="1" applyFont="1" applyFill="1" applyBorder="1"/>
    <xf numFmtId="0" fontId="12" fillId="0" borderId="1" xfId="0" applyNumberFormat="1" applyFont="1" applyBorder="1"/>
    <xf numFmtId="166" fontId="8" fillId="0" borderId="1" xfId="0" applyNumberFormat="1" applyFont="1" applyBorder="1"/>
    <xf numFmtId="0" fontId="6" fillId="0" borderId="11" xfId="0" applyNumberFormat="1" applyFont="1" applyBorder="1"/>
    <xf numFmtId="16" fontId="8" fillId="0" borderId="1" xfId="0" applyNumberFormat="1" applyFont="1" applyBorder="1"/>
    <xf numFmtId="1" fontId="3" fillId="0" borderId="1" xfId="0" applyNumberFormat="1" applyFont="1" applyBorder="1"/>
    <xf numFmtId="165" fontId="5" fillId="0" borderId="11" xfId="0" applyNumberFormat="1" applyFont="1" applyBorder="1"/>
    <xf numFmtId="165" fontId="5" fillId="0" borderId="12" xfId="0" applyNumberFormat="1" applyFont="1" applyBorder="1"/>
    <xf numFmtId="3" fontId="5" fillId="0" borderId="13" xfId="0" applyNumberFormat="1" applyFont="1" applyBorder="1" applyAlignment="1">
      <alignment horizontal="left"/>
    </xf>
    <xf numFmtId="0" fontId="5" fillId="0" borderId="11" xfId="0" applyFont="1" applyBorder="1"/>
    <xf numFmtId="0" fontId="5" fillId="0" borderId="14" xfId="0" applyFont="1" applyBorder="1"/>
    <xf numFmtId="0" fontId="2" fillId="0" borderId="15" xfId="0" applyFont="1" applyBorder="1"/>
    <xf numFmtId="164" fontId="2" fillId="0" borderId="15" xfId="0" applyNumberFormat="1" applyFont="1" applyBorder="1"/>
    <xf numFmtId="166" fontId="2" fillId="0" borderId="15" xfId="0" applyNumberFormat="1" applyFont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165" fontId="5" fillId="0" borderId="6" xfId="0" applyNumberFormat="1" applyFont="1" applyBorder="1"/>
    <xf numFmtId="165" fontId="5" fillId="0" borderId="17" xfId="0" applyNumberFormat="1" applyFont="1" applyBorder="1"/>
    <xf numFmtId="165" fontId="2" fillId="0" borderId="18" xfId="0" applyNumberFormat="1" applyFont="1" applyBorder="1"/>
    <xf numFmtId="165" fontId="5" fillId="0" borderId="19" xfId="0" applyNumberFormat="1" applyFont="1" applyBorder="1"/>
    <xf numFmtId="0" fontId="0" fillId="0" borderId="1" xfId="0" applyBorder="1"/>
    <xf numFmtId="165" fontId="12" fillId="0" borderId="1" xfId="0" applyNumberFormat="1" applyFont="1" applyBorder="1"/>
    <xf numFmtId="165" fontId="10" fillId="0" borderId="0" xfId="0" applyNumberFormat="1" applyFont="1" applyFill="1" applyBorder="1"/>
    <xf numFmtId="165" fontId="5" fillId="2" borderId="3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opLeftCell="A16" workbookViewId="0">
      <selection activeCell="L15" sqref="L15"/>
    </sheetView>
  </sheetViews>
  <sheetFormatPr defaultRowHeight="15"/>
  <cols>
    <col min="1" max="1" width="12.28515625" customWidth="1"/>
    <col min="3" max="3" width="25.7109375" customWidth="1"/>
    <col min="4" max="10" width="11.5703125" customWidth="1"/>
  </cols>
  <sheetData>
    <row r="1" spans="1:10">
      <c r="A1" s="6"/>
      <c r="B1" s="5" t="s">
        <v>408</v>
      </c>
      <c r="C1" s="5"/>
      <c r="D1" s="18">
        <v>2014</v>
      </c>
      <c r="E1" s="18">
        <v>2015</v>
      </c>
      <c r="F1" s="5">
        <v>2016</v>
      </c>
      <c r="G1" s="17">
        <v>2016</v>
      </c>
      <c r="H1" s="16">
        <v>2017</v>
      </c>
      <c r="I1" s="16">
        <v>2018</v>
      </c>
      <c r="J1" s="16">
        <v>2019</v>
      </c>
    </row>
    <row r="2" spans="1:10">
      <c r="A2" s="3" t="s">
        <v>0</v>
      </c>
      <c r="B2" s="2" t="s">
        <v>1</v>
      </c>
      <c r="C2" s="4"/>
      <c r="D2" s="9"/>
      <c r="E2" s="9"/>
      <c r="F2" s="7" t="s">
        <v>360</v>
      </c>
      <c r="G2" s="19"/>
      <c r="H2" s="15"/>
      <c r="I2" s="15"/>
      <c r="J2" s="15"/>
    </row>
    <row r="3" spans="1:10" ht="15" customHeight="1">
      <c r="A3" s="8" t="s">
        <v>190</v>
      </c>
      <c r="B3" s="9" t="s">
        <v>2</v>
      </c>
      <c r="C3" s="10"/>
      <c r="D3" s="11">
        <v>3009.62</v>
      </c>
      <c r="E3" s="14">
        <v>639.9</v>
      </c>
      <c r="F3" s="11">
        <v>650</v>
      </c>
      <c r="G3" s="14">
        <v>920</v>
      </c>
      <c r="H3" s="11">
        <v>500</v>
      </c>
      <c r="I3" s="68">
        <v>500</v>
      </c>
      <c r="J3" s="68">
        <v>500</v>
      </c>
    </row>
    <row r="4" spans="1:10">
      <c r="A4" s="8" t="s">
        <v>240</v>
      </c>
      <c r="B4" s="9"/>
      <c r="C4" s="10" t="s">
        <v>241</v>
      </c>
      <c r="D4" s="11">
        <v>177</v>
      </c>
      <c r="E4" s="14">
        <v>0</v>
      </c>
      <c r="F4" s="11">
        <v>0</v>
      </c>
      <c r="G4" s="14">
        <v>0</v>
      </c>
      <c r="H4" s="11">
        <v>0</v>
      </c>
      <c r="I4" s="68">
        <v>0</v>
      </c>
      <c r="J4" s="68">
        <v>0</v>
      </c>
    </row>
    <row r="5" spans="1:10">
      <c r="A5" s="8" t="s">
        <v>237</v>
      </c>
      <c r="B5" s="9" t="s">
        <v>191</v>
      </c>
      <c r="C5" s="10"/>
      <c r="D5" s="11">
        <v>297.66000000000003</v>
      </c>
      <c r="E5" s="14">
        <v>131.41999999999999</v>
      </c>
      <c r="F5" s="11">
        <v>0</v>
      </c>
      <c r="G5" s="14">
        <v>143</v>
      </c>
      <c r="H5" s="11">
        <v>0</v>
      </c>
      <c r="I5" s="68">
        <v>0</v>
      </c>
      <c r="J5" s="68">
        <v>0</v>
      </c>
    </row>
    <row r="6" spans="1:10">
      <c r="A6" s="12">
        <v>1111</v>
      </c>
      <c r="B6" s="9" t="s">
        <v>204</v>
      </c>
      <c r="C6" s="10"/>
      <c r="D6" s="11">
        <v>26.07</v>
      </c>
      <c r="E6" s="14">
        <v>20.94</v>
      </c>
      <c r="F6" s="11">
        <v>0</v>
      </c>
      <c r="G6" s="14">
        <v>16</v>
      </c>
      <c r="H6" s="11">
        <v>0</v>
      </c>
      <c r="I6" s="68">
        <v>0</v>
      </c>
      <c r="J6" s="68">
        <v>0</v>
      </c>
    </row>
    <row r="7" spans="1:10">
      <c r="A7" s="8" t="s">
        <v>238</v>
      </c>
      <c r="B7" s="9" t="s">
        <v>191</v>
      </c>
      <c r="C7" s="10"/>
      <c r="D7" s="11">
        <v>51061.41</v>
      </c>
      <c r="E7" s="14">
        <v>51656.02</v>
      </c>
      <c r="F7" s="11">
        <v>0</v>
      </c>
      <c r="G7" s="14">
        <v>26395</v>
      </c>
      <c r="H7" s="11">
        <v>0</v>
      </c>
      <c r="I7" s="68">
        <v>0</v>
      </c>
      <c r="J7" s="68">
        <v>0</v>
      </c>
    </row>
    <row r="8" spans="1:10">
      <c r="A8" s="12">
        <v>2111</v>
      </c>
      <c r="B8" s="9" t="s">
        <v>204</v>
      </c>
      <c r="C8" s="10"/>
      <c r="D8" s="11">
        <v>1357.07</v>
      </c>
      <c r="E8" s="14">
        <v>6071.7</v>
      </c>
      <c r="F8" s="11">
        <v>0</v>
      </c>
      <c r="G8" s="14">
        <v>3105</v>
      </c>
      <c r="H8" s="11">
        <v>0</v>
      </c>
      <c r="I8" s="68">
        <v>0</v>
      </c>
      <c r="J8" s="68">
        <v>0</v>
      </c>
    </row>
    <row r="9" spans="1:10">
      <c r="A9" s="12" t="s">
        <v>363</v>
      </c>
      <c r="B9" s="9"/>
      <c r="C9" s="10" t="s">
        <v>366</v>
      </c>
      <c r="D9" s="11"/>
      <c r="E9" s="14">
        <v>28399.21</v>
      </c>
      <c r="F9" s="11">
        <v>0</v>
      </c>
      <c r="G9" s="14">
        <v>0</v>
      </c>
      <c r="H9" s="11">
        <v>0</v>
      </c>
      <c r="I9" s="68">
        <v>0</v>
      </c>
      <c r="J9" s="68">
        <v>0</v>
      </c>
    </row>
    <row r="10" spans="1:10">
      <c r="A10" s="12" t="s">
        <v>364</v>
      </c>
      <c r="B10" s="9"/>
      <c r="C10" s="10" t="s">
        <v>365</v>
      </c>
      <c r="D10" s="11"/>
      <c r="E10" s="14">
        <v>9466.41</v>
      </c>
      <c r="F10" s="11">
        <v>0</v>
      </c>
      <c r="G10" s="14">
        <v>5226</v>
      </c>
      <c r="H10" s="11">
        <v>0</v>
      </c>
      <c r="I10" s="68">
        <v>0</v>
      </c>
      <c r="J10" s="68">
        <v>0</v>
      </c>
    </row>
    <row r="11" spans="1:10">
      <c r="A11" s="12" t="s">
        <v>394</v>
      </c>
      <c r="B11" s="9" t="s">
        <v>396</v>
      </c>
      <c r="C11" s="10" t="s">
        <v>397</v>
      </c>
      <c r="D11" s="11"/>
      <c r="E11" s="14"/>
      <c r="F11" s="11">
        <v>0</v>
      </c>
      <c r="G11" s="14">
        <v>3000</v>
      </c>
      <c r="H11" s="11">
        <v>0</v>
      </c>
      <c r="I11" s="68">
        <v>0</v>
      </c>
      <c r="J11" s="68">
        <v>0</v>
      </c>
    </row>
    <row r="12" spans="1:10">
      <c r="A12" s="12" t="s">
        <v>395</v>
      </c>
      <c r="B12" s="9" t="s">
        <v>396</v>
      </c>
      <c r="C12" s="10" t="s">
        <v>398</v>
      </c>
      <c r="D12" s="11"/>
      <c r="E12" s="14"/>
      <c r="F12" s="11">
        <v>0</v>
      </c>
      <c r="G12" s="14">
        <v>500</v>
      </c>
      <c r="H12" s="11">
        <v>0</v>
      </c>
      <c r="I12" s="68">
        <v>0</v>
      </c>
      <c r="J12" s="68">
        <v>0</v>
      </c>
    </row>
    <row r="13" spans="1:10">
      <c r="A13" s="8"/>
      <c r="B13" s="9" t="s">
        <v>3</v>
      </c>
      <c r="C13" s="9"/>
      <c r="D13" s="11"/>
      <c r="E13" s="14"/>
      <c r="F13" s="11"/>
      <c r="G13" s="14"/>
      <c r="H13" s="11"/>
      <c r="I13" s="68"/>
      <c r="J13" s="68"/>
    </row>
    <row r="14" spans="1:10">
      <c r="A14" s="8" t="s">
        <v>4</v>
      </c>
      <c r="B14" s="9" t="s">
        <v>5</v>
      </c>
      <c r="C14" s="10"/>
      <c r="D14" s="11">
        <v>28277.17</v>
      </c>
      <c r="E14" s="14">
        <v>31731</v>
      </c>
      <c r="F14" s="11">
        <v>32000</v>
      </c>
      <c r="G14" s="14">
        <v>35000</v>
      </c>
      <c r="H14" s="11">
        <v>35500</v>
      </c>
      <c r="I14" s="68">
        <v>36000</v>
      </c>
      <c r="J14" s="68">
        <v>36000</v>
      </c>
    </row>
    <row r="15" spans="1:10">
      <c r="A15" s="8" t="s">
        <v>6</v>
      </c>
      <c r="B15" s="9" t="s">
        <v>7</v>
      </c>
      <c r="C15" s="10"/>
      <c r="D15" s="11">
        <v>12136.91</v>
      </c>
      <c r="E15" s="14">
        <v>11203.8</v>
      </c>
      <c r="F15" s="11">
        <v>9800</v>
      </c>
      <c r="G15" s="14">
        <v>8000</v>
      </c>
      <c r="H15" s="11">
        <v>9800</v>
      </c>
      <c r="I15" s="68">
        <v>9800</v>
      </c>
      <c r="J15" s="68">
        <v>9800</v>
      </c>
    </row>
    <row r="16" spans="1:10">
      <c r="A16" s="8" t="s">
        <v>8</v>
      </c>
      <c r="B16" s="9" t="s">
        <v>9</v>
      </c>
      <c r="C16" s="10"/>
      <c r="D16" s="11">
        <v>1670.98</v>
      </c>
      <c r="E16" s="14">
        <v>933.94</v>
      </c>
      <c r="F16" s="11">
        <v>1600</v>
      </c>
      <c r="G16" s="14">
        <v>1200</v>
      </c>
      <c r="H16" s="11">
        <v>1600</v>
      </c>
      <c r="I16" s="68">
        <v>1600</v>
      </c>
      <c r="J16" s="68">
        <v>1600</v>
      </c>
    </row>
    <row r="17" spans="1:10">
      <c r="A17" s="8" t="s">
        <v>10</v>
      </c>
      <c r="B17" s="9" t="s">
        <v>11</v>
      </c>
      <c r="C17" s="10"/>
      <c r="D17" s="11">
        <v>210.32</v>
      </c>
      <c r="E17" s="14">
        <v>208.39</v>
      </c>
      <c r="F17" s="11">
        <v>250</v>
      </c>
      <c r="G17" s="14">
        <v>210</v>
      </c>
      <c r="H17" s="11">
        <v>250</v>
      </c>
      <c r="I17" s="68">
        <v>250</v>
      </c>
      <c r="J17" s="68">
        <v>250</v>
      </c>
    </row>
    <row r="18" spans="1:10">
      <c r="A18" s="8" t="s">
        <v>12</v>
      </c>
      <c r="B18" s="1" t="s">
        <v>13</v>
      </c>
      <c r="C18" s="10"/>
      <c r="D18" s="11">
        <v>1898.42</v>
      </c>
      <c r="E18" s="14">
        <v>2051.84</v>
      </c>
      <c r="F18" s="11">
        <v>2400</v>
      </c>
      <c r="G18" s="14">
        <v>1950</v>
      </c>
      <c r="H18" s="11">
        <v>2400</v>
      </c>
      <c r="I18" s="68">
        <v>2600</v>
      </c>
      <c r="J18" s="68">
        <v>2600</v>
      </c>
    </row>
    <row r="19" spans="1:10">
      <c r="A19" s="8"/>
      <c r="B19" s="9" t="s">
        <v>14</v>
      </c>
      <c r="C19" s="9"/>
      <c r="D19" s="11"/>
      <c r="E19" s="14"/>
      <c r="F19" s="11"/>
      <c r="G19" s="14"/>
      <c r="H19" s="11"/>
      <c r="I19" s="68"/>
      <c r="J19" s="68"/>
    </row>
    <row r="20" spans="1:10">
      <c r="A20" s="8" t="s">
        <v>15</v>
      </c>
      <c r="B20" s="9" t="s">
        <v>16</v>
      </c>
      <c r="C20" s="10"/>
      <c r="D20" s="11">
        <v>654.38</v>
      </c>
      <c r="E20" s="14">
        <v>100</v>
      </c>
      <c r="F20" s="11">
        <v>340</v>
      </c>
      <c r="G20" s="14">
        <v>340</v>
      </c>
      <c r="H20" s="11">
        <v>340</v>
      </c>
      <c r="I20" s="68">
        <v>340</v>
      </c>
      <c r="J20" s="68">
        <v>340</v>
      </c>
    </row>
    <row r="21" spans="1:10">
      <c r="A21" s="8" t="s">
        <v>17</v>
      </c>
      <c r="B21" s="9" t="s">
        <v>18</v>
      </c>
      <c r="C21" s="10"/>
      <c r="D21" s="11">
        <v>94</v>
      </c>
      <c r="E21" s="14">
        <v>40</v>
      </c>
      <c r="F21" s="11">
        <v>100</v>
      </c>
      <c r="G21" s="14">
        <v>50</v>
      </c>
      <c r="H21" s="11">
        <v>100</v>
      </c>
      <c r="I21" s="68">
        <v>100</v>
      </c>
      <c r="J21" s="68">
        <v>100</v>
      </c>
    </row>
    <row r="22" spans="1:10">
      <c r="A22" s="8" t="s">
        <v>19</v>
      </c>
      <c r="B22" s="9" t="s">
        <v>203</v>
      </c>
      <c r="C22" s="10"/>
      <c r="D22" s="11">
        <v>11426.61</v>
      </c>
      <c r="E22" s="75">
        <v>9291.68</v>
      </c>
      <c r="F22" s="11">
        <v>13300</v>
      </c>
      <c r="G22" s="14">
        <v>10000</v>
      </c>
      <c r="H22" s="11">
        <v>13200</v>
      </c>
      <c r="I22" s="68">
        <v>13300</v>
      </c>
      <c r="J22" s="68">
        <v>13300</v>
      </c>
    </row>
    <row r="23" spans="1:10">
      <c r="A23" s="8" t="s">
        <v>20</v>
      </c>
      <c r="B23" s="9" t="s">
        <v>21</v>
      </c>
      <c r="C23" s="10"/>
      <c r="D23" s="11">
        <v>88</v>
      </c>
      <c r="E23" s="14">
        <v>1382.09</v>
      </c>
      <c r="F23" s="11">
        <v>100</v>
      </c>
      <c r="G23" s="14">
        <v>10</v>
      </c>
      <c r="H23" s="11">
        <v>55</v>
      </c>
      <c r="I23" s="68">
        <v>55</v>
      </c>
      <c r="J23" s="68">
        <v>55</v>
      </c>
    </row>
    <row r="24" spans="1:10">
      <c r="A24" s="8" t="s">
        <v>22</v>
      </c>
      <c r="B24" s="9" t="s">
        <v>23</v>
      </c>
      <c r="C24" s="10"/>
      <c r="D24" s="11">
        <v>96.21</v>
      </c>
      <c r="E24" s="14">
        <v>30</v>
      </c>
      <c r="F24" s="11">
        <v>1000</v>
      </c>
      <c r="G24" s="14">
        <v>2250</v>
      </c>
      <c r="H24" s="11">
        <v>2200</v>
      </c>
      <c r="I24" s="68">
        <v>2200</v>
      </c>
      <c r="J24" s="68">
        <v>2200</v>
      </c>
    </row>
    <row r="25" spans="1:10">
      <c r="A25" s="12">
        <v>41222003</v>
      </c>
      <c r="B25" s="9" t="s">
        <v>242</v>
      </c>
      <c r="C25" s="9" t="s">
        <v>244</v>
      </c>
      <c r="D25" s="11">
        <v>4.05</v>
      </c>
      <c r="E25" s="14">
        <v>10</v>
      </c>
      <c r="F25" s="11">
        <v>0</v>
      </c>
      <c r="G25" s="14">
        <v>0</v>
      </c>
      <c r="H25" s="11">
        <v>0</v>
      </c>
      <c r="I25" s="68">
        <v>0</v>
      </c>
      <c r="J25" s="68">
        <v>0</v>
      </c>
    </row>
    <row r="26" spans="1:10">
      <c r="A26" s="12">
        <v>41292017</v>
      </c>
      <c r="B26" s="9" t="s">
        <v>242</v>
      </c>
      <c r="C26" s="9" t="s">
        <v>245</v>
      </c>
      <c r="D26" s="11">
        <v>0</v>
      </c>
      <c r="E26" s="14">
        <v>0</v>
      </c>
      <c r="F26" s="11">
        <v>0</v>
      </c>
      <c r="G26" s="14">
        <v>42</v>
      </c>
      <c r="H26" s="11">
        <v>0</v>
      </c>
      <c r="I26" s="68">
        <v>0</v>
      </c>
      <c r="J26" s="68">
        <v>0</v>
      </c>
    </row>
    <row r="27" spans="1:10">
      <c r="A27" s="12">
        <v>41292012</v>
      </c>
      <c r="B27" s="9" t="s">
        <v>242</v>
      </c>
      <c r="C27" s="9" t="s">
        <v>243</v>
      </c>
      <c r="D27" s="11">
        <v>676.81</v>
      </c>
      <c r="E27" s="14">
        <v>61.29</v>
      </c>
      <c r="F27" s="11">
        <v>0</v>
      </c>
      <c r="G27" s="14">
        <v>372</v>
      </c>
      <c r="H27" s="11">
        <v>0</v>
      </c>
      <c r="I27" s="68">
        <v>0</v>
      </c>
      <c r="J27" s="68">
        <v>0</v>
      </c>
    </row>
    <row r="28" spans="1:10">
      <c r="A28" s="8" t="s">
        <v>24</v>
      </c>
      <c r="B28" s="9" t="s">
        <v>25</v>
      </c>
      <c r="C28" s="10"/>
      <c r="D28" s="11">
        <v>2720.93</v>
      </c>
      <c r="E28" s="14">
        <v>2914.41</v>
      </c>
      <c r="F28" s="11">
        <v>2300</v>
      </c>
      <c r="G28" s="14">
        <v>2000</v>
      </c>
      <c r="H28" s="11">
        <v>2250</v>
      </c>
      <c r="I28" s="68">
        <v>2250</v>
      </c>
      <c r="J28" s="68">
        <v>2250</v>
      </c>
    </row>
    <row r="29" spans="1:10">
      <c r="A29" s="8" t="s">
        <v>26</v>
      </c>
      <c r="B29" s="9" t="s">
        <v>27</v>
      </c>
      <c r="C29" s="10"/>
      <c r="D29" s="11">
        <v>3.55</v>
      </c>
      <c r="E29" s="14">
        <v>1.73</v>
      </c>
      <c r="F29" s="11">
        <v>5</v>
      </c>
      <c r="G29" s="14">
        <v>2</v>
      </c>
      <c r="H29" s="11">
        <v>5</v>
      </c>
      <c r="I29" s="68">
        <v>5</v>
      </c>
      <c r="J29" s="68">
        <v>5</v>
      </c>
    </row>
    <row r="30" spans="1:10">
      <c r="A30" s="12">
        <v>52513002</v>
      </c>
      <c r="B30" s="9" t="s">
        <v>192</v>
      </c>
      <c r="C30" s="9"/>
      <c r="D30" s="11">
        <v>95956.06</v>
      </c>
      <c r="E30" s="14">
        <v>44833.74</v>
      </c>
      <c r="F30" s="11">
        <v>0</v>
      </c>
      <c r="G30" s="14">
        <v>0</v>
      </c>
      <c r="H30" s="11">
        <v>0</v>
      </c>
      <c r="I30" s="68">
        <v>0</v>
      </c>
      <c r="J30" s="68">
        <v>0</v>
      </c>
    </row>
    <row r="31" spans="1:10">
      <c r="A31" s="12">
        <v>46454001</v>
      </c>
      <c r="B31" s="9" t="s">
        <v>239</v>
      </c>
      <c r="C31" s="9"/>
      <c r="D31" s="11">
        <v>0</v>
      </c>
      <c r="E31" s="14">
        <v>7000</v>
      </c>
      <c r="F31" s="11">
        <v>0</v>
      </c>
      <c r="G31" s="14">
        <v>6500</v>
      </c>
      <c r="H31" s="11">
        <v>2000</v>
      </c>
      <c r="I31" s="68">
        <v>0</v>
      </c>
      <c r="J31" s="68">
        <v>0</v>
      </c>
    </row>
    <row r="32" spans="1:10" ht="15.75" thickBot="1">
      <c r="A32" s="60">
        <v>223001</v>
      </c>
      <c r="B32" s="61" t="s">
        <v>361</v>
      </c>
      <c r="C32" s="61" t="s">
        <v>362</v>
      </c>
      <c r="D32" s="58">
        <v>23</v>
      </c>
      <c r="E32" s="59">
        <v>70</v>
      </c>
      <c r="F32" s="58">
        <v>0</v>
      </c>
      <c r="G32" s="59">
        <v>114</v>
      </c>
      <c r="H32" s="71">
        <v>0</v>
      </c>
      <c r="I32" s="69">
        <v>0</v>
      </c>
      <c r="J32" s="69">
        <v>0</v>
      </c>
    </row>
    <row r="33" spans="1:10" ht="15.75" thickBot="1">
      <c r="A33" s="62"/>
      <c r="B33" s="63" t="s">
        <v>28</v>
      </c>
      <c r="C33" s="64"/>
      <c r="D33" s="65">
        <f t="shared" ref="D33:J33" si="0">SUM(D3:D32)</f>
        <v>211866.23</v>
      </c>
      <c r="E33" s="67">
        <f t="shared" si="0"/>
        <v>208249.51</v>
      </c>
      <c r="F33" s="66">
        <f t="shared" si="0"/>
        <v>63845</v>
      </c>
      <c r="G33" s="67">
        <f t="shared" si="0"/>
        <v>107345</v>
      </c>
      <c r="H33" s="66">
        <f t="shared" si="0"/>
        <v>70200</v>
      </c>
      <c r="I33" s="70">
        <f t="shared" si="0"/>
        <v>69000</v>
      </c>
      <c r="J33" s="70">
        <f t="shared" si="0"/>
        <v>69000</v>
      </c>
    </row>
    <row r="34" spans="1:10" ht="8.2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4.25" customHeight="1">
      <c r="A35" s="13" t="s">
        <v>407</v>
      </c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4.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0.5" customHeight="1">
      <c r="A37" s="13" t="s">
        <v>234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customHeight="1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3"/>
  <sheetViews>
    <sheetView tabSelected="1" workbookViewId="0">
      <selection activeCell="B1" sqref="B1"/>
    </sheetView>
  </sheetViews>
  <sheetFormatPr defaultRowHeight="15"/>
  <cols>
    <col min="1" max="1" width="9.5703125" customWidth="1"/>
    <col min="2" max="2" width="18.42578125" customWidth="1"/>
    <col min="3" max="3" width="16.28515625" customWidth="1"/>
    <col min="4" max="4" width="11.140625" customWidth="1"/>
    <col min="5" max="5" width="11" customWidth="1"/>
    <col min="6" max="7" width="11.28515625" customWidth="1"/>
    <col min="8" max="8" width="11.42578125" customWidth="1"/>
    <col min="9" max="9" width="10" customWidth="1"/>
    <col min="10" max="10" width="10.140625" customWidth="1"/>
    <col min="11" max="11" width="10.28515625" customWidth="1"/>
    <col min="12" max="12" width="9.28515625" bestFit="1" customWidth="1"/>
    <col min="13" max="13" width="14.7109375" customWidth="1"/>
    <col min="14" max="14" width="14.140625" customWidth="1"/>
  </cols>
  <sheetData>
    <row r="1" spans="1:12">
      <c r="A1" s="20"/>
      <c r="B1" s="20" t="s">
        <v>409</v>
      </c>
      <c r="C1" s="20"/>
      <c r="D1" s="20">
        <v>2014</v>
      </c>
      <c r="E1" s="20"/>
      <c r="F1" s="20">
        <v>2015</v>
      </c>
      <c r="G1" s="20">
        <v>2016</v>
      </c>
      <c r="H1" s="20">
        <v>2016</v>
      </c>
      <c r="I1" s="20">
        <v>2017</v>
      </c>
      <c r="J1" s="20">
        <v>2018</v>
      </c>
      <c r="K1" s="20">
        <v>2019</v>
      </c>
    </row>
    <row r="2" spans="1:12">
      <c r="A2" s="20" t="s">
        <v>0</v>
      </c>
      <c r="B2" s="20" t="s">
        <v>1</v>
      </c>
      <c r="C2" s="20"/>
      <c r="D2" s="20"/>
      <c r="E2" s="39" t="s">
        <v>269</v>
      </c>
      <c r="F2" s="39" t="s">
        <v>0</v>
      </c>
      <c r="G2" s="39" t="s">
        <v>367</v>
      </c>
      <c r="H2" s="39" t="s">
        <v>359</v>
      </c>
      <c r="I2" s="22"/>
      <c r="J2" s="22"/>
      <c r="K2" s="22"/>
    </row>
    <row r="3" spans="1:12">
      <c r="A3" s="20"/>
      <c r="B3" s="20"/>
      <c r="C3" s="20"/>
      <c r="D3" s="20"/>
      <c r="E3" s="39" t="s">
        <v>270</v>
      </c>
      <c r="F3" s="22"/>
      <c r="G3" s="22"/>
      <c r="H3" s="22"/>
      <c r="I3" s="22"/>
      <c r="J3" s="22"/>
      <c r="K3" s="22"/>
    </row>
    <row r="4" spans="1:12">
      <c r="A4" s="20" t="s">
        <v>29</v>
      </c>
      <c r="B4" s="20"/>
      <c r="C4" s="22"/>
      <c r="D4" s="23">
        <f>SUM(D5:D55)</f>
        <v>18247.320000000003</v>
      </c>
      <c r="E4" s="23"/>
      <c r="F4" s="23"/>
      <c r="G4" s="23"/>
      <c r="H4" s="23"/>
      <c r="I4" s="23"/>
      <c r="J4" s="23"/>
      <c r="K4" s="23"/>
    </row>
    <row r="5" spans="1:12">
      <c r="A5" s="20" t="s">
        <v>30</v>
      </c>
      <c r="B5" s="22"/>
      <c r="C5" s="22"/>
      <c r="D5" s="24"/>
      <c r="E5" s="40"/>
      <c r="F5" s="24"/>
      <c r="G5" s="24"/>
      <c r="H5" s="24"/>
      <c r="I5" s="24"/>
      <c r="J5" s="24"/>
      <c r="K5" s="24"/>
    </row>
    <row r="6" spans="1:12">
      <c r="A6" s="22" t="s">
        <v>31</v>
      </c>
      <c r="B6" s="22"/>
      <c r="C6" s="22" t="s">
        <v>32</v>
      </c>
      <c r="D6" s="24">
        <v>11886.43</v>
      </c>
      <c r="E6" s="41" t="s">
        <v>274</v>
      </c>
      <c r="F6" s="24">
        <v>16708.87</v>
      </c>
      <c r="G6" s="24">
        <v>18256</v>
      </c>
      <c r="H6" s="24">
        <v>18000</v>
      </c>
      <c r="I6" s="24">
        <v>18600</v>
      </c>
      <c r="J6" s="24">
        <v>18600</v>
      </c>
      <c r="K6" s="24">
        <v>18600</v>
      </c>
      <c r="L6" s="37"/>
    </row>
    <row r="7" spans="1:12">
      <c r="A7" s="22" t="s">
        <v>33</v>
      </c>
      <c r="B7" s="22"/>
      <c r="C7" s="22" t="s">
        <v>34</v>
      </c>
      <c r="D7" s="24">
        <v>1188.1500000000001</v>
      </c>
      <c r="E7" s="42" t="s">
        <v>271</v>
      </c>
      <c r="F7" s="24">
        <v>1362.01</v>
      </c>
      <c r="G7" s="24">
        <v>1700</v>
      </c>
      <c r="H7" s="24">
        <v>1400</v>
      </c>
      <c r="I7" s="24">
        <v>1860</v>
      </c>
      <c r="J7" s="24">
        <v>1860</v>
      </c>
      <c r="K7" s="24">
        <v>1860</v>
      </c>
      <c r="L7" s="37"/>
    </row>
    <row r="8" spans="1:12">
      <c r="A8" s="22"/>
      <c r="B8" s="22" t="s">
        <v>35</v>
      </c>
      <c r="C8" s="22" t="s">
        <v>268</v>
      </c>
      <c r="D8" s="24">
        <v>168.03</v>
      </c>
      <c r="E8" s="43" t="s">
        <v>275</v>
      </c>
      <c r="F8" s="24">
        <v>224.38</v>
      </c>
      <c r="G8" s="24">
        <v>255</v>
      </c>
      <c r="H8" s="24">
        <v>255</v>
      </c>
      <c r="I8" s="24">
        <v>260</v>
      </c>
      <c r="J8" s="24">
        <v>260</v>
      </c>
      <c r="K8" s="24">
        <v>260</v>
      </c>
    </row>
    <row r="9" spans="1:12">
      <c r="A9" s="22"/>
      <c r="B9" s="22" t="s">
        <v>37</v>
      </c>
      <c r="C9" s="22" t="s">
        <v>53</v>
      </c>
      <c r="D9" s="24">
        <v>1690.92</v>
      </c>
      <c r="E9" s="43" t="s">
        <v>276</v>
      </c>
      <c r="F9" s="24">
        <v>2237.0500000000002</v>
      </c>
      <c r="G9" s="24">
        <v>2555</v>
      </c>
      <c r="H9" s="24">
        <v>2555</v>
      </c>
      <c r="I9" s="24">
        <v>2600</v>
      </c>
      <c r="J9" s="24">
        <v>2600</v>
      </c>
      <c r="K9" s="24">
        <v>2600</v>
      </c>
    </row>
    <row r="10" spans="1:12">
      <c r="A10" s="22"/>
      <c r="B10" s="22" t="s">
        <v>39</v>
      </c>
      <c r="C10" s="22" t="s">
        <v>40</v>
      </c>
      <c r="D10" s="24">
        <v>96.58</v>
      </c>
      <c r="E10" s="43" t="s">
        <v>277</v>
      </c>
      <c r="F10" s="24">
        <v>138.07</v>
      </c>
      <c r="G10" s="24">
        <v>146</v>
      </c>
      <c r="H10" s="24">
        <v>146</v>
      </c>
      <c r="I10" s="24">
        <v>150</v>
      </c>
      <c r="J10" s="24">
        <v>150</v>
      </c>
      <c r="K10" s="24">
        <v>150</v>
      </c>
    </row>
    <row r="11" spans="1:12">
      <c r="A11" s="22"/>
      <c r="B11" s="22" t="s">
        <v>41</v>
      </c>
      <c r="C11" s="22" t="s">
        <v>42</v>
      </c>
      <c r="D11" s="24">
        <v>362.34</v>
      </c>
      <c r="E11" s="43" t="s">
        <v>278</v>
      </c>
      <c r="F11" s="24">
        <v>505.41</v>
      </c>
      <c r="G11" s="24">
        <v>547</v>
      </c>
      <c r="H11" s="24">
        <v>550</v>
      </c>
      <c r="I11" s="24">
        <v>560</v>
      </c>
      <c r="J11" s="24">
        <v>560</v>
      </c>
      <c r="K11" s="24">
        <v>560</v>
      </c>
    </row>
    <row r="12" spans="1:12">
      <c r="A12" s="22"/>
      <c r="B12" s="22" t="s">
        <v>246</v>
      </c>
      <c r="C12" s="22" t="s">
        <v>43</v>
      </c>
      <c r="D12" s="24">
        <v>120.78</v>
      </c>
      <c r="E12" s="43" t="s">
        <v>279</v>
      </c>
      <c r="F12" s="24">
        <v>155.04</v>
      </c>
      <c r="G12" s="24">
        <v>169</v>
      </c>
      <c r="H12" s="24">
        <v>169</v>
      </c>
      <c r="I12" s="24">
        <v>186</v>
      </c>
      <c r="J12" s="24">
        <v>186</v>
      </c>
      <c r="K12" s="24">
        <v>186</v>
      </c>
    </row>
    <row r="13" spans="1:12">
      <c r="A13" s="22"/>
      <c r="B13" s="22" t="s">
        <v>44</v>
      </c>
      <c r="C13" s="22" t="s">
        <v>45</v>
      </c>
      <c r="D13" s="24">
        <v>573.67999999999995</v>
      </c>
      <c r="E13" s="43" t="s">
        <v>280</v>
      </c>
      <c r="F13" s="24">
        <v>802.89</v>
      </c>
      <c r="G13" s="24">
        <v>867</v>
      </c>
      <c r="H13" s="24">
        <v>750</v>
      </c>
      <c r="I13" s="24">
        <v>880</v>
      </c>
      <c r="J13" s="24">
        <v>880</v>
      </c>
      <c r="K13" s="24">
        <v>880</v>
      </c>
    </row>
    <row r="14" spans="1:12">
      <c r="A14" s="22" t="s">
        <v>46</v>
      </c>
      <c r="B14" s="22"/>
      <c r="C14" s="22" t="s">
        <v>47</v>
      </c>
      <c r="D14" s="24">
        <v>308.88</v>
      </c>
      <c r="E14" s="44" t="s">
        <v>272</v>
      </c>
      <c r="F14" s="24">
        <v>489.71</v>
      </c>
      <c r="G14" s="24">
        <v>350</v>
      </c>
      <c r="H14" s="24">
        <v>520</v>
      </c>
      <c r="I14" s="24">
        <v>500</v>
      </c>
      <c r="J14" s="24">
        <v>520</v>
      </c>
      <c r="K14" s="24">
        <v>550</v>
      </c>
    </row>
    <row r="15" spans="1:12">
      <c r="A15" s="22" t="s">
        <v>282</v>
      </c>
      <c r="B15" s="22"/>
      <c r="C15" s="22"/>
      <c r="D15" s="24">
        <v>103.28</v>
      </c>
      <c r="E15" s="45" t="s">
        <v>273</v>
      </c>
      <c r="F15" s="24">
        <v>76.2</v>
      </c>
      <c r="G15" s="24">
        <v>100</v>
      </c>
      <c r="H15" s="24">
        <v>50</v>
      </c>
      <c r="I15" s="24">
        <v>100</v>
      </c>
      <c r="J15" s="24">
        <v>100</v>
      </c>
      <c r="K15" s="24">
        <v>100</v>
      </c>
    </row>
    <row r="16" spans="1:12">
      <c r="A16" s="22" t="s">
        <v>321</v>
      </c>
      <c r="B16" s="22"/>
      <c r="C16" s="22"/>
      <c r="D16" s="24"/>
      <c r="E16" s="45" t="s">
        <v>325</v>
      </c>
      <c r="F16" s="24">
        <v>1230.19</v>
      </c>
      <c r="G16" s="24">
        <v>800</v>
      </c>
      <c r="H16" s="24">
        <v>700</v>
      </c>
      <c r="I16" s="24">
        <v>800</v>
      </c>
      <c r="J16" s="24">
        <v>800</v>
      </c>
      <c r="K16" s="24">
        <v>800</v>
      </c>
    </row>
    <row r="17" spans="1:11">
      <c r="A17" s="22" t="s">
        <v>326</v>
      </c>
      <c r="B17" s="22"/>
      <c r="C17" s="22"/>
      <c r="D17" s="24"/>
      <c r="E17" s="45" t="s">
        <v>327</v>
      </c>
      <c r="F17" s="24">
        <v>1033.4000000000001</v>
      </c>
      <c r="G17" s="24">
        <v>800</v>
      </c>
      <c r="H17" s="24">
        <v>700</v>
      </c>
      <c r="I17" s="24">
        <v>800</v>
      </c>
      <c r="J17" s="24">
        <v>800</v>
      </c>
      <c r="K17" s="24">
        <v>800</v>
      </c>
    </row>
    <row r="18" spans="1:11">
      <c r="A18" s="22" t="s">
        <v>328</v>
      </c>
      <c r="B18" s="22"/>
      <c r="C18" s="22">
        <v>600</v>
      </c>
      <c r="D18" s="24">
        <v>76.650000000000006</v>
      </c>
      <c r="E18" s="45" t="s">
        <v>327</v>
      </c>
      <c r="F18" s="24">
        <v>0.97</v>
      </c>
      <c r="G18" s="24">
        <v>36</v>
      </c>
      <c r="H18" s="24">
        <v>40</v>
      </c>
      <c r="I18" s="24">
        <v>40</v>
      </c>
      <c r="J18" s="24">
        <v>40</v>
      </c>
      <c r="K18" s="24">
        <v>40</v>
      </c>
    </row>
    <row r="19" spans="1:11">
      <c r="A19" s="22" t="s">
        <v>329</v>
      </c>
      <c r="B19" s="22"/>
      <c r="C19" s="22"/>
      <c r="D19" s="24"/>
      <c r="E19" s="45" t="s">
        <v>330</v>
      </c>
      <c r="F19" s="24">
        <v>154.18</v>
      </c>
      <c r="G19" s="24">
        <v>150</v>
      </c>
      <c r="H19" s="24">
        <v>150</v>
      </c>
      <c r="I19" s="24">
        <v>150</v>
      </c>
      <c r="J19" s="24">
        <v>150</v>
      </c>
      <c r="K19" s="24">
        <v>150</v>
      </c>
    </row>
    <row r="20" spans="1:11">
      <c r="A20" s="22" t="s">
        <v>331</v>
      </c>
      <c r="B20" s="22"/>
      <c r="C20" s="22"/>
      <c r="D20" s="24"/>
      <c r="E20" s="43" t="s">
        <v>286</v>
      </c>
      <c r="F20" s="24">
        <v>2204.11</v>
      </c>
      <c r="G20" s="24">
        <v>1000</v>
      </c>
      <c r="H20" s="24">
        <v>1300</v>
      </c>
      <c r="I20" s="24">
        <v>1540</v>
      </c>
      <c r="J20" s="24">
        <v>2200</v>
      </c>
      <c r="K20" s="24">
        <v>2200</v>
      </c>
    </row>
    <row r="21" spans="1:11">
      <c r="A21" s="22" t="s">
        <v>333</v>
      </c>
      <c r="B21" s="22"/>
      <c r="C21" s="22"/>
      <c r="D21" s="24"/>
      <c r="E21" s="43" t="s">
        <v>286</v>
      </c>
      <c r="F21" s="24">
        <v>24.93</v>
      </c>
      <c r="G21" s="24">
        <v>40</v>
      </c>
      <c r="H21" s="24">
        <v>40</v>
      </c>
      <c r="I21" s="24">
        <v>40</v>
      </c>
      <c r="J21" s="24">
        <v>40</v>
      </c>
      <c r="K21" s="24">
        <v>40</v>
      </c>
    </row>
    <row r="22" spans="1:11">
      <c r="A22" s="22" t="s">
        <v>337</v>
      </c>
      <c r="B22" s="22"/>
      <c r="C22" s="22"/>
      <c r="D22" s="24"/>
      <c r="E22" s="43" t="s">
        <v>336</v>
      </c>
      <c r="F22" s="24">
        <v>75</v>
      </c>
      <c r="G22" s="24">
        <v>100</v>
      </c>
      <c r="H22" s="24">
        <v>150</v>
      </c>
      <c r="I22" s="24">
        <v>150</v>
      </c>
      <c r="J22" s="24">
        <v>100</v>
      </c>
      <c r="K22" s="24">
        <v>100</v>
      </c>
    </row>
    <row r="23" spans="1:11">
      <c r="A23" s="22" t="s">
        <v>335</v>
      </c>
      <c r="B23" s="22"/>
      <c r="C23" s="22"/>
      <c r="D23" s="24"/>
      <c r="E23" s="43" t="s">
        <v>334</v>
      </c>
      <c r="F23" s="24">
        <v>244.17</v>
      </c>
      <c r="G23" s="24">
        <v>250</v>
      </c>
      <c r="H23" s="24">
        <v>250</v>
      </c>
      <c r="I23" s="24">
        <v>250</v>
      </c>
      <c r="J23" s="24">
        <v>250</v>
      </c>
      <c r="K23" s="24">
        <v>250</v>
      </c>
    </row>
    <row r="24" spans="1:11">
      <c r="A24" s="22" t="s">
        <v>323</v>
      </c>
      <c r="B24" s="22"/>
      <c r="C24" s="22"/>
      <c r="D24" s="24"/>
      <c r="E24" s="43" t="s">
        <v>289</v>
      </c>
      <c r="F24" s="24">
        <v>413.42</v>
      </c>
      <c r="G24" s="24">
        <v>400</v>
      </c>
      <c r="H24" s="24">
        <v>420</v>
      </c>
      <c r="I24" s="24">
        <v>300</v>
      </c>
      <c r="J24" s="24">
        <v>310</v>
      </c>
      <c r="K24" s="24">
        <v>350</v>
      </c>
    </row>
    <row r="25" spans="1:11">
      <c r="A25" s="22"/>
      <c r="B25" s="22" t="s">
        <v>368</v>
      </c>
      <c r="C25" s="22"/>
      <c r="D25" s="24"/>
      <c r="E25" s="43" t="s">
        <v>369</v>
      </c>
      <c r="F25" s="24">
        <v>335.7</v>
      </c>
      <c r="G25" s="24">
        <v>250</v>
      </c>
      <c r="H25" s="24">
        <v>250</v>
      </c>
      <c r="I25" s="24">
        <v>200</v>
      </c>
      <c r="J25" s="24">
        <v>220</v>
      </c>
      <c r="K25" s="24">
        <v>250</v>
      </c>
    </row>
    <row r="26" spans="1:11">
      <c r="A26" s="22" t="s">
        <v>339</v>
      </c>
      <c r="B26" s="22"/>
      <c r="C26" s="22"/>
      <c r="D26" s="24"/>
      <c r="E26" s="43" t="s">
        <v>338</v>
      </c>
      <c r="F26" s="24">
        <v>0</v>
      </c>
      <c r="G26" s="24">
        <v>100</v>
      </c>
      <c r="H26" s="24">
        <v>100</v>
      </c>
      <c r="I26" s="24">
        <v>100</v>
      </c>
      <c r="J26" s="24">
        <v>100</v>
      </c>
      <c r="K26" s="24">
        <v>100</v>
      </c>
    </row>
    <row r="27" spans="1:11">
      <c r="A27" s="22" t="s">
        <v>341</v>
      </c>
      <c r="B27" s="22"/>
      <c r="C27" s="22"/>
      <c r="D27" s="24"/>
      <c r="E27" s="43" t="s">
        <v>340</v>
      </c>
      <c r="F27" s="24">
        <v>0</v>
      </c>
      <c r="G27" s="24">
        <v>100</v>
      </c>
      <c r="H27" s="24">
        <v>100</v>
      </c>
      <c r="I27" s="24">
        <v>0</v>
      </c>
      <c r="J27" s="24">
        <v>0</v>
      </c>
      <c r="K27" s="24">
        <v>0</v>
      </c>
    </row>
    <row r="28" spans="1:11">
      <c r="A28" s="22" t="s">
        <v>343</v>
      </c>
      <c r="B28" s="22"/>
      <c r="C28" s="22"/>
      <c r="D28" s="24"/>
      <c r="E28" s="43" t="s">
        <v>342</v>
      </c>
      <c r="F28" s="24">
        <v>27</v>
      </c>
      <c r="G28" s="24">
        <v>270</v>
      </c>
      <c r="H28" s="24">
        <v>270</v>
      </c>
      <c r="I28" s="24">
        <v>270</v>
      </c>
      <c r="J28" s="24">
        <v>270</v>
      </c>
      <c r="K28" s="24">
        <v>270</v>
      </c>
    </row>
    <row r="29" spans="1:11">
      <c r="A29" s="22" t="s">
        <v>356</v>
      </c>
      <c r="B29" s="22"/>
      <c r="C29" s="22"/>
      <c r="D29" s="24"/>
      <c r="E29" s="43" t="s">
        <v>284</v>
      </c>
      <c r="F29" s="24">
        <v>46.56</v>
      </c>
      <c r="G29" s="24">
        <v>200</v>
      </c>
      <c r="H29" s="24">
        <v>200</v>
      </c>
      <c r="I29" s="24">
        <v>170</v>
      </c>
      <c r="J29" s="24">
        <v>200</v>
      </c>
      <c r="K29" s="24">
        <v>200</v>
      </c>
    </row>
    <row r="30" spans="1:11">
      <c r="A30" s="22" t="s">
        <v>332</v>
      </c>
      <c r="B30" s="22"/>
      <c r="C30" s="22"/>
      <c r="D30" s="24"/>
      <c r="E30" s="43" t="s">
        <v>288</v>
      </c>
      <c r="F30" s="24">
        <v>1271.1400000000001</v>
      </c>
      <c r="G30" s="24">
        <v>800</v>
      </c>
      <c r="H30" s="24">
        <v>2100</v>
      </c>
      <c r="I30" s="24">
        <v>2000</v>
      </c>
      <c r="J30" s="24">
        <v>2800</v>
      </c>
      <c r="K30" s="24">
        <v>2800</v>
      </c>
    </row>
    <row r="31" spans="1:11">
      <c r="A31" s="22" t="s">
        <v>344</v>
      </c>
      <c r="B31" s="22"/>
      <c r="C31" s="22"/>
      <c r="D31" s="24"/>
      <c r="E31" s="45" t="s">
        <v>345</v>
      </c>
      <c r="F31" s="24">
        <v>432</v>
      </c>
      <c r="G31" s="24">
        <v>440</v>
      </c>
      <c r="H31" s="24">
        <v>490</v>
      </c>
      <c r="I31" s="24">
        <v>490</v>
      </c>
      <c r="J31" s="24">
        <v>500</v>
      </c>
      <c r="K31" s="24">
        <v>500</v>
      </c>
    </row>
    <row r="32" spans="1:11">
      <c r="A32" s="22" t="s">
        <v>347</v>
      </c>
      <c r="B32" s="22"/>
      <c r="C32" s="22"/>
      <c r="D32" s="24"/>
      <c r="E32" s="45" t="s">
        <v>346</v>
      </c>
      <c r="F32" s="24">
        <v>447.52</v>
      </c>
      <c r="G32" s="24">
        <v>250</v>
      </c>
      <c r="H32" s="24">
        <v>250</v>
      </c>
      <c r="I32" s="24">
        <v>250</v>
      </c>
      <c r="J32" s="24">
        <v>250</v>
      </c>
      <c r="K32" s="24">
        <v>250</v>
      </c>
    </row>
    <row r="33" spans="1:11">
      <c r="A33" s="22"/>
      <c r="B33" s="22" t="s">
        <v>399</v>
      </c>
      <c r="C33" s="22"/>
      <c r="D33" s="24"/>
      <c r="E33" s="45" t="s">
        <v>400</v>
      </c>
      <c r="F33" s="24">
        <v>0</v>
      </c>
      <c r="G33" s="24">
        <v>0</v>
      </c>
      <c r="H33" s="24">
        <v>1100</v>
      </c>
      <c r="I33" s="24">
        <v>1100</v>
      </c>
      <c r="J33" s="24">
        <v>1200</v>
      </c>
      <c r="K33" s="24">
        <v>1200</v>
      </c>
    </row>
    <row r="34" spans="1:11">
      <c r="A34" s="22"/>
      <c r="B34" s="22" t="s">
        <v>370</v>
      </c>
      <c r="C34" s="22"/>
      <c r="D34" s="24"/>
      <c r="E34" s="45" t="s">
        <v>371</v>
      </c>
      <c r="F34" s="24">
        <v>519.62</v>
      </c>
      <c r="G34" s="24">
        <v>680</v>
      </c>
      <c r="H34" s="24">
        <v>560</v>
      </c>
      <c r="I34" s="24">
        <v>560</v>
      </c>
      <c r="J34" s="24">
        <v>560</v>
      </c>
      <c r="K34" s="24">
        <v>560</v>
      </c>
    </row>
    <row r="35" spans="1:11">
      <c r="A35" s="22" t="s">
        <v>355</v>
      </c>
      <c r="B35" s="22"/>
      <c r="C35" s="22"/>
      <c r="D35" s="24"/>
      <c r="E35" s="45" t="s">
        <v>285</v>
      </c>
      <c r="F35" s="24">
        <v>343.55</v>
      </c>
      <c r="G35" s="24">
        <v>300</v>
      </c>
      <c r="H35" s="24">
        <v>300</v>
      </c>
      <c r="I35" s="24">
        <v>300</v>
      </c>
      <c r="J35" s="24">
        <v>300</v>
      </c>
      <c r="K35" s="24">
        <v>300</v>
      </c>
    </row>
    <row r="36" spans="1:11">
      <c r="A36" s="22" t="s">
        <v>358</v>
      </c>
      <c r="B36" s="22"/>
      <c r="C36" s="22"/>
      <c r="D36" s="24"/>
      <c r="E36" s="45" t="s">
        <v>283</v>
      </c>
      <c r="F36" s="24">
        <v>625.92999999999995</v>
      </c>
      <c r="G36" s="24">
        <v>700</v>
      </c>
      <c r="H36" s="24">
        <v>600</v>
      </c>
      <c r="I36" s="24">
        <v>600</v>
      </c>
      <c r="J36" s="24">
        <v>600</v>
      </c>
      <c r="K36" s="24">
        <v>600</v>
      </c>
    </row>
    <row r="37" spans="1:11">
      <c r="A37" s="22"/>
      <c r="B37" s="22" t="s">
        <v>372</v>
      </c>
      <c r="C37" s="22"/>
      <c r="D37" s="24"/>
      <c r="E37" s="45" t="s">
        <v>373</v>
      </c>
      <c r="F37" s="24">
        <v>31.78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</row>
    <row r="38" spans="1:11">
      <c r="A38" s="22" t="s">
        <v>357</v>
      </c>
      <c r="B38" s="22"/>
      <c r="C38" s="22"/>
      <c r="D38" s="24"/>
      <c r="E38" s="45" t="s">
        <v>281</v>
      </c>
      <c r="F38" s="24">
        <v>297.7</v>
      </c>
      <c r="G38" s="24">
        <v>300</v>
      </c>
      <c r="H38" s="24">
        <v>300</v>
      </c>
      <c r="I38" s="24">
        <v>300</v>
      </c>
      <c r="J38" s="24">
        <v>300</v>
      </c>
      <c r="K38" s="24">
        <v>300</v>
      </c>
    </row>
    <row r="39" spans="1:11">
      <c r="A39" s="22" t="s">
        <v>349</v>
      </c>
      <c r="B39" s="22"/>
      <c r="C39" s="22"/>
      <c r="D39" s="24"/>
      <c r="E39" s="45" t="s">
        <v>348</v>
      </c>
      <c r="F39" s="24">
        <v>1444.93</v>
      </c>
      <c r="G39" s="24">
        <v>500</v>
      </c>
      <c r="H39" s="24">
        <v>700</v>
      </c>
      <c r="I39" s="24">
        <v>450</v>
      </c>
      <c r="J39" s="24">
        <v>200</v>
      </c>
      <c r="K39" s="24">
        <v>200</v>
      </c>
    </row>
    <row r="40" spans="1:11">
      <c r="A40" s="22" t="s">
        <v>351</v>
      </c>
      <c r="B40" s="22"/>
      <c r="C40" s="22"/>
      <c r="D40" s="24"/>
      <c r="E40" s="45" t="s">
        <v>350</v>
      </c>
      <c r="F40" s="24">
        <v>450</v>
      </c>
      <c r="G40" s="24">
        <v>50</v>
      </c>
      <c r="H40" s="24">
        <v>50</v>
      </c>
      <c r="I40" s="24">
        <v>50</v>
      </c>
      <c r="J40" s="24">
        <v>50</v>
      </c>
      <c r="K40" s="24">
        <v>50</v>
      </c>
    </row>
    <row r="41" spans="1:11">
      <c r="A41" s="22" t="s">
        <v>354</v>
      </c>
      <c r="B41" s="22"/>
      <c r="C41" s="22"/>
      <c r="D41" s="24"/>
      <c r="E41" s="45" t="s">
        <v>287</v>
      </c>
      <c r="F41" s="24">
        <v>0</v>
      </c>
      <c r="G41" s="24">
        <v>1000</v>
      </c>
      <c r="H41" s="24">
        <v>2700</v>
      </c>
      <c r="I41" s="24">
        <v>3700</v>
      </c>
      <c r="J41" s="24">
        <v>3000</v>
      </c>
      <c r="K41" s="24">
        <v>3000</v>
      </c>
    </row>
    <row r="42" spans="1:11">
      <c r="A42" s="22" t="s">
        <v>352</v>
      </c>
      <c r="B42" s="22"/>
      <c r="C42" s="22"/>
      <c r="D42" s="24"/>
      <c r="E42" s="45" t="s">
        <v>353</v>
      </c>
      <c r="F42" s="24">
        <v>99820.79</v>
      </c>
      <c r="G42" s="24">
        <v>2400</v>
      </c>
      <c r="H42" s="24">
        <v>38000</v>
      </c>
      <c r="I42" s="24">
        <v>1300</v>
      </c>
      <c r="J42" s="24">
        <v>0</v>
      </c>
      <c r="K42" s="24">
        <v>0</v>
      </c>
    </row>
    <row r="43" spans="1:11">
      <c r="A43" s="22"/>
      <c r="B43" s="22"/>
      <c r="C43" s="22"/>
      <c r="D43" s="24"/>
      <c r="E43" s="46" t="s">
        <v>189</v>
      </c>
      <c r="F43" s="27">
        <f t="shared" ref="F43:K43" si="0">SUM(F6:F42)</f>
        <v>134174.21999999997</v>
      </c>
      <c r="G43" s="27">
        <f t="shared" si="0"/>
        <v>36861</v>
      </c>
      <c r="H43" s="27">
        <f t="shared" si="0"/>
        <v>76215</v>
      </c>
      <c r="I43" s="27">
        <f t="shared" si="0"/>
        <v>41606</v>
      </c>
      <c r="J43" s="27">
        <f t="shared" si="0"/>
        <v>40956</v>
      </c>
      <c r="K43" s="27">
        <f t="shared" si="0"/>
        <v>41056</v>
      </c>
    </row>
    <row r="44" spans="1:11">
      <c r="A44" s="22"/>
      <c r="B44" s="22" t="s">
        <v>401</v>
      </c>
      <c r="C44" s="22"/>
      <c r="D44" s="24"/>
      <c r="E44" s="45">
        <v>600</v>
      </c>
      <c r="F44" s="27">
        <v>614</v>
      </c>
      <c r="G44" s="27">
        <v>0</v>
      </c>
      <c r="H44" s="27">
        <v>560</v>
      </c>
      <c r="I44" s="27"/>
      <c r="J44" s="27"/>
      <c r="K44" s="27"/>
    </row>
    <row r="45" spans="1:11">
      <c r="A45" s="22"/>
      <c r="B45" s="22" t="s">
        <v>402</v>
      </c>
      <c r="C45" s="22"/>
      <c r="D45" s="24"/>
      <c r="E45" s="45"/>
      <c r="F45" s="27"/>
      <c r="G45" s="27"/>
      <c r="H45" s="27">
        <v>3000</v>
      </c>
      <c r="I45" s="27"/>
      <c r="J45" s="27"/>
      <c r="K45" s="27"/>
    </row>
    <row r="46" spans="1:11">
      <c r="A46" s="22"/>
      <c r="B46" s="22" t="s">
        <v>403</v>
      </c>
      <c r="C46" s="22"/>
      <c r="D46" s="24"/>
      <c r="E46" s="45"/>
      <c r="F46" s="27"/>
      <c r="G46" s="27"/>
      <c r="H46" s="27">
        <v>500</v>
      </c>
      <c r="I46" s="27"/>
      <c r="J46" s="27"/>
      <c r="K46" s="27"/>
    </row>
    <row r="47" spans="1:11">
      <c r="A47" s="20" t="s">
        <v>48</v>
      </c>
      <c r="B47" s="22"/>
      <c r="C47" s="22"/>
      <c r="D47" s="24"/>
      <c r="E47" s="43"/>
      <c r="F47" s="24"/>
      <c r="G47" s="24"/>
      <c r="H47" s="24"/>
      <c r="I47" s="24"/>
      <c r="J47" s="24"/>
      <c r="K47" s="24"/>
    </row>
    <row r="48" spans="1:11">
      <c r="A48" s="22"/>
      <c r="B48" s="22" t="s">
        <v>49</v>
      </c>
      <c r="C48" s="22" t="s">
        <v>32</v>
      </c>
      <c r="D48" s="24">
        <v>1122.22</v>
      </c>
      <c r="E48" s="42"/>
      <c r="F48" s="72"/>
      <c r="G48" s="24"/>
      <c r="H48" s="72"/>
      <c r="I48" s="24"/>
      <c r="J48" s="24"/>
      <c r="K48" s="24"/>
    </row>
    <row r="49" spans="1:11">
      <c r="A49" s="22"/>
      <c r="B49" s="22" t="s">
        <v>50</v>
      </c>
      <c r="C49" s="22" t="s">
        <v>34</v>
      </c>
      <c r="D49" s="24">
        <v>56.9</v>
      </c>
      <c r="E49" s="42"/>
      <c r="F49" s="72"/>
      <c r="G49" s="24"/>
      <c r="H49" s="72"/>
      <c r="I49" s="24"/>
      <c r="J49" s="24"/>
      <c r="K49" s="24"/>
    </row>
    <row r="50" spans="1:11">
      <c r="A50" s="22"/>
      <c r="B50" s="22" t="s">
        <v>51</v>
      </c>
      <c r="C50" s="22" t="s">
        <v>268</v>
      </c>
      <c r="D50" s="24">
        <v>15.92</v>
      </c>
      <c r="E50" s="34"/>
      <c r="F50" s="72"/>
      <c r="G50" s="24"/>
      <c r="H50" s="72"/>
      <c r="I50" s="24"/>
      <c r="J50" s="24"/>
      <c r="K50" s="24"/>
    </row>
    <row r="51" spans="1:11">
      <c r="A51" s="22"/>
      <c r="B51" s="22" t="s">
        <v>52</v>
      </c>
      <c r="C51" s="22" t="s">
        <v>53</v>
      </c>
      <c r="D51" s="24">
        <v>159.32</v>
      </c>
      <c r="E51" s="43"/>
      <c r="F51" s="72"/>
      <c r="G51" s="24"/>
      <c r="H51" s="72"/>
      <c r="I51" s="24"/>
      <c r="J51" s="24"/>
      <c r="K51" s="24"/>
    </row>
    <row r="52" spans="1:11">
      <c r="A52" s="22"/>
      <c r="B52" s="22" t="s">
        <v>54</v>
      </c>
      <c r="C52" s="22" t="s">
        <v>40</v>
      </c>
      <c r="D52" s="24">
        <v>9.08</v>
      </c>
      <c r="E52" s="43"/>
      <c r="F52" s="72"/>
      <c r="G52" s="24"/>
      <c r="H52" s="72"/>
      <c r="I52" s="24"/>
      <c r="J52" s="24"/>
      <c r="K52" s="24"/>
    </row>
    <row r="53" spans="1:11">
      <c r="A53" s="22"/>
      <c r="B53" s="22" t="s">
        <v>55</v>
      </c>
      <c r="C53" s="22" t="s">
        <v>42</v>
      </c>
      <c r="D53" s="24">
        <v>34.14</v>
      </c>
      <c r="E53" s="43"/>
      <c r="F53" s="72"/>
      <c r="G53" s="24"/>
      <c r="H53" s="72"/>
      <c r="I53" s="24"/>
      <c r="J53" s="24"/>
      <c r="K53" s="24"/>
    </row>
    <row r="54" spans="1:11">
      <c r="A54" s="22"/>
      <c r="B54" s="22" t="s">
        <v>56</v>
      </c>
      <c r="C54" s="22" t="s">
        <v>45</v>
      </c>
      <c r="D54" s="24">
        <v>72.989999999999995</v>
      </c>
      <c r="E54" s="43"/>
      <c r="F54" s="72"/>
      <c r="G54" s="24"/>
      <c r="H54" s="72"/>
      <c r="I54" s="24"/>
      <c r="J54" s="24"/>
      <c r="K54" s="24"/>
    </row>
    <row r="55" spans="1:11">
      <c r="A55" s="20" t="s">
        <v>57</v>
      </c>
      <c r="B55" s="22"/>
      <c r="C55" s="22" t="s">
        <v>58</v>
      </c>
      <c r="D55" s="24">
        <v>201.03</v>
      </c>
      <c r="E55" s="43" t="s">
        <v>0</v>
      </c>
      <c r="F55" s="72"/>
      <c r="G55" s="24"/>
      <c r="H55" s="72"/>
      <c r="I55" s="24"/>
      <c r="J55" s="24"/>
      <c r="K55" s="24"/>
    </row>
    <row r="56" spans="1:11">
      <c r="A56" s="22"/>
      <c r="B56" s="22"/>
      <c r="C56" s="22"/>
      <c r="D56" s="24"/>
      <c r="E56" s="43"/>
      <c r="F56" s="72"/>
      <c r="G56" s="24"/>
      <c r="H56" s="72"/>
      <c r="I56" s="24"/>
      <c r="J56" s="24"/>
      <c r="K56" s="24"/>
    </row>
    <row r="57" spans="1:11">
      <c r="A57" s="20" t="s">
        <v>59</v>
      </c>
      <c r="B57" s="22"/>
      <c r="C57" s="22"/>
      <c r="D57" s="23">
        <v>90.28</v>
      </c>
      <c r="E57" s="47"/>
      <c r="F57" s="72"/>
      <c r="G57" s="23"/>
      <c r="H57" s="72"/>
      <c r="I57" s="23"/>
      <c r="J57" s="23"/>
      <c r="K57" s="23"/>
    </row>
    <row r="58" spans="1:11">
      <c r="A58" s="20" t="s">
        <v>60</v>
      </c>
      <c r="B58" s="22"/>
      <c r="C58" s="22" t="s">
        <v>61</v>
      </c>
      <c r="D58" s="24">
        <v>90.28</v>
      </c>
      <c r="E58" s="43" t="s">
        <v>0</v>
      </c>
      <c r="F58" s="72"/>
      <c r="G58" s="24"/>
      <c r="H58" s="72"/>
      <c r="I58" s="24"/>
      <c r="J58" s="24"/>
      <c r="K58" s="24"/>
    </row>
    <row r="59" spans="1:11">
      <c r="A59" s="22"/>
      <c r="B59" s="22"/>
      <c r="C59" s="22"/>
      <c r="D59" s="24"/>
      <c r="E59" s="43"/>
      <c r="F59" s="72"/>
      <c r="G59" s="24"/>
      <c r="H59" s="72"/>
      <c r="I59" s="24"/>
      <c r="J59" s="24"/>
      <c r="K59" s="24"/>
    </row>
    <row r="60" spans="1:11">
      <c r="A60" s="20" t="s">
        <v>62</v>
      </c>
      <c r="B60" s="22"/>
      <c r="C60" s="22"/>
      <c r="D60" s="23">
        <f>SUM(D61:D69)</f>
        <v>583.37</v>
      </c>
      <c r="E60" s="47"/>
      <c r="F60" s="72"/>
      <c r="G60" s="23"/>
      <c r="H60" s="72"/>
      <c r="I60" s="23"/>
      <c r="J60" s="23"/>
      <c r="K60" s="23"/>
    </row>
    <row r="61" spans="1:11">
      <c r="A61" s="48" t="s">
        <v>63</v>
      </c>
      <c r="B61" s="22"/>
      <c r="C61" s="22" t="s">
        <v>64</v>
      </c>
      <c r="D61" s="24">
        <v>126.92</v>
      </c>
      <c r="E61" s="43" t="s">
        <v>0</v>
      </c>
      <c r="F61" s="72"/>
      <c r="G61" s="24"/>
      <c r="H61" s="72"/>
      <c r="I61" s="24"/>
      <c r="J61" s="24"/>
      <c r="K61" s="24"/>
    </row>
    <row r="62" spans="1:11">
      <c r="A62" s="20"/>
      <c r="B62" s="21" t="s">
        <v>65</v>
      </c>
      <c r="C62" s="26" t="s">
        <v>34</v>
      </c>
      <c r="D62" s="24">
        <v>0</v>
      </c>
      <c r="E62" s="43"/>
      <c r="F62" s="72"/>
      <c r="G62" s="24"/>
      <c r="H62" s="72"/>
      <c r="I62" s="24"/>
      <c r="J62" s="24"/>
      <c r="K62" s="24"/>
    </row>
    <row r="63" spans="1:11">
      <c r="A63" s="20"/>
      <c r="B63" s="21" t="s">
        <v>66</v>
      </c>
      <c r="C63" s="26" t="s">
        <v>53</v>
      </c>
      <c r="D63" s="24">
        <v>0</v>
      </c>
      <c r="E63" s="43"/>
      <c r="F63" s="72"/>
      <c r="G63" s="24"/>
      <c r="H63" s="72"/>
      <c r="I63" s="24"/>
      <c r="J63" s="24"/>
      <c r="K63" s="24"/>
    </row>
    <row r="64" spans="1:11">
      <c r="A64" s="20"/>
      <c r="B64" s="21" t="s">
        <v>67</v>
      </c>
      <c r="C64" s="26" t="s">
        <v>40</v>
      </c>
      <c r="D64" s="24">
        <v>0</v>
      </c>
      <c r="E64" s="43"/>
      <c r="F64" s="72"/>
      <c r="G64" s="24"/>
      <c r="H64" s="72"/>
      <c r="I64" s="24"/>
      <c r="J64" s="24"/>
      <c r="K64" s="24"/>
    </row>
    <row r="65" spans="1:11">
      <c r="A65" s="20"/>
      <c r="B65" s="21" t="s">
        <v>68</v>
      </c>
      <c r="C65" s="26" t="s">
        <v>42</v>
      </c>
      <c r="D65" s="24">
        <v>0</v>
      </c>
      <c r="E65" s="43"/>
      <c r="F65" s="72"/>
      <c r="G65" s="24"/>
      <c r="H65" s="72"/>
      <c r="I65" s="24"/>
      <c r="J65" s="24"/>
      <c r="K65" s="24"/>
    </row>
    <row r="66" spans="1:11">
      <c r="A66" s="20"/>
      <c r="B66" s="21" t="s">
        <v>69</v>
      </c>
      <c r="C66" s="26" t="s">
        <v>45</v>
      </c>
      <c r="D66" s="24">
        <v>0</v>
      </c>
      <c r="E66" s="43"/>
      <c r="F66" s="72"/>
      <c r="G66" s="24"/>
      <c r="H66" s="72"/>
      <c r="I66" s="24"/>
      <c r="J66" s="24"/>
      <c r="K66" s="24"/>
    </row>
    <row r="67" spans="1:11">
      <c r="A67" s="20" t="s">
        <v>70</v>
      </c>
      <c r="B67" s="22"/>
      <c r="C67" s="22"/>
      <c r="D67" s="27"/>
      <c r="E67" s="49"/>
      <c r="F67" s="72"/>
      <c r="G67" s="27"/>
      <c r="H67" s="72"/>
      <c r="I67" s="27"/>
      <c r="J67" s="27"/>
      <c r="K67" s="27"/>
    </row>
    <row r="68" spans="1:11">
      <c r="A68" s="28" t="s">
        <v>205</v>
      </c>
      <c r="B68" s="22"/>
      <c r="C68" s="22" t="s">
        <v>71</v>
      </c>
      <c r="D68" s="24">
        <v>451.55</v>
      </c>
      <c r="E68" s="43"/>
      <c r="F68" s="72"/>
      <c r="G68" s="24"/>
      <c r="H68" s="72"/>
      <c r="I68" s="24"/>
      <c r="J68" s="24"/>
      <c r="K68" s="24"/>
    </row>
    <row r="69" spans="1:11">
      <c r="A69" s="50" t="s">
        <v>206</v>
      </c>
      <c r="B69" s="22"/>
      <c r="C69" s="26" t="s">
        <v>77</v>
      </c>
      <c r="D69" s="24">
        <v>4.9000000000000004</v>
      </c>
      <c r="E69" s="43"/>
      <c r="F69" s="72"/>
      <c r="G69" s="24"/>
      <c r="H69" s="72"/>
      <c r="I69" s="24"/>
      <c r="J69" s="24"/>
      <c r="K69" s="24"/>
    </row>
    <row r="70" spans="1:11">
      <c r="A70" s="20" t="s">
        <v>72</v>
      </c>
      <c r="B70" s="22"/>
      <c r="C70" s="22"/>
      <c r="D70" s="23">
        <f>SUM(D71:D74)</f>
        <v>285.02</v>
      </c>
      <c r="E70" s="47"/>
      <c r="F70" s="72">
        <v>15.94</v>
      </c>
      <c r="G70" s="23"/>
      <c r="H70" s="72"/>
      <c r="I70" s="23"/>
      <c r="J70" s="23"/>
      <c r="K70" s="23"/>
    </row>
    <row r="71" spans="1:11">
      <c r="A71" s="20" t="s">
        <v>73</v>
      </c>
      <c r="B71" s="22"/>
      <c r="C71" s="22"/>
      <c r="D71" s="24"/>
      <c r="E71" s="43" t="s">
        <v>0</v>
      </c>
      <c r="F71" s="72"/>
      <c r="G71" s="24"/>
      <c r="H71" s="72"/>
      <c r="I71" s="24"/>
      <c r="J71" s="24"/>
      <c r="K71" s="24"/>
    </row>
    <row r="72" spans="1:11">
      <c r="A72" s="21" t="s">
        <v>74</v>
      </c>
      <c r="B72" s="22" t="s">
        <v>207</v>
      </c>
      <c r="C72" s="22" t="s">
        <v>71</v>
      </c>
      <c r="D72" s="24">
        <v>5.0999999999999996</v>
      </c>
      <c r="E72" s="43"/>
      <c r="F72" s="72"/>
      <c r="G72" s="24"/>
      <c r="H72" s="72"/>
      <c r="I72" s="24"/>
      <c r="J72" s="24"/>
      <c r="K72" s="24"/>
    </row>
    <row r="73" spans="1:11">
      <c r="A73" s="20"/>
      <c r="B73" s="31" t="s">
        <v>75</v>
      </c>
      <c r="C73" s="31" t="s">
        <v>76</v>
      </c>
      <c r="D73" s="24">
        <v>75.7</v>
      </c>
      <c r="E73" s="43" t="s">
        <v>0</v>
      </c>
      <c r="F73" s="72"/>
      <c r="G73" s="24"/>
      <c r="H73" s="72"/>
      <c r="I73" s="24"/>
      <c r="J73" s="24"/>
      <c r="K73" s="24"/>
    </row>
    <row r="74" spans="1:11">
      <c r="A74" s="22"/>
      <c r="B74" s="22" t="s">
        <v>267</v>
      </c>
      <c r="C74" s="31" t="s">
        <v>77</v>
      </c>
      <c r="D74" s="24">
        <v>204.22</v>
      </c>
      <c r="E74" s="42" t="s">
        <v>406</v>
      </c>
      <c r="F74" s="72">
        <v>15.94</v>
      </c>
      <c r="G74" s="24"/>
      <c r="H74" s="72"/>
      <c r="I74" s="24"/>
      <c r="J74" s="24"/>
      <c r="K74" s="24"/>
    </row>
    <row r="75" spans="1:11">
      <c r="A75" s="20" t="s">
        <v>78</v>
      </c>
      <c r="B75" s="22"/>
      <c r="C75" s="22"/>
      <c r="D75" s="24"/>
      <c r="E75" s="43"/>
      <c r="F75" s="72"/>
      <c r="G75" s="24"/>
      <c r="H75" s="72"/>
      <c r="I75" s="24"/>
      <c r="J75" s="24"/>
      <c r="K75" s="24"/>
    </row>
    <row r="76" spans="1:11">
      <c r="A76" s="22" t="s">
        <v>79</v>
      </c>
      <c r="B76" s="22"/>
      <c r="C76" s="22" t="s">
        <v>80</v>
      </c>
      <c r="D76" s="24">
        <v>0</v>
      </c>
      <c r="E76" s="43" t="s">
        <v>0</v>
      </c>
      <c r="F76" s="72"/>
      <c r="G76" s="24"/>
      <c r="H76" s="72"/>
      <c r="I76" s="24"/>
      <c r="J76" s="24"/>
      <c r="K76" s="24"/>
    </row>
    <row r="77" spans="1:11">
      <c r="A77" s="22"/>
      <c r="B77" s="22"/>
      <c r="C77" s="22"/>
      <c r="D77" s="24"/>
      <c r="E77" s="43"/>
      <c r="F77" s="22"/>
      <c r="G77" s="24"/>
      <c r="H77" s="22"/>
      <c r="I77" s="24"/>
      <c r="J77" s="24"/>
      <c r="K77" s="24"/>
    </row>
    <row r="78" spans="1:11">
      <c r="A78" s="22"/>
      <c r="B78" s="22" t="s">
        <v>374</v>
      </c>
      <c r="C78" s="22"/>
      <c r="D78" s="24"/>
      <c r="E78" s="43" t="s">
        <v>375</v>
      </c>
      <c r="F78" s="29">
        <v>44833.74</v>
      </c>
      <c r="G78" s="24"/>
      <c r="H78" s="29">
        <v>0</v>
      </c>
      <c r="I78" s="24"/>
      <c r="J78" s="24"/>
      <c r="K78" s="24"/>
    </row>
    <row r="79" spans="1:11">
      <c r="A79" s="22"/>
      <c r="B79" s="22" t="s">
        <v>376</v>
      </c>
      <c r="C79" s="22"/>
      <c r="D79" s="24"/>
      <c r="E79" s="43" t="s">
        <v>377</v>
      </c>
      <c r="F79" s="29">
        <v>500</v>
      </c>
      <c r="G79" s="24"/>
      <c r="H79" s="29">
        <v>0</v>
      </c>
      <c r="I79" s="24"/>
      <c r="J79" s="24"/>
      <c r="K79" s="24"/>
    </row>
    <row r="80" spans="1:11">
      <c r="A80" s="22"/>
      <c r="B80" s="22"/>
      <c r="C80" s="22"/>
      <c r="D80" s="24"/>
      <c r="E80" s="49" t="s">
        <v>189</v>
      </c>
      <c r="F80" s="54">
        <f>SUM(F78:F79)</f>
        <v>45333.74</v>
      </c>
      <c r="G80" s="24"/>
      <c r="H80" s="54">
        <v>0</v>
      </c>
      <c r="I80" s="24"/>
      <c r="J80" s="24"/>
      <c r="K80" s="24"/>
    </row>
    <row r="81" spans="1:14">
      <c r="A81" s="20" t="s">
        <v>81</v>
      </c>
      <c r="B81" s="22"/>
      <c r="C81" s="22"/>
      <c r="D81" s="23">
        <f>SUM(D82:D85)</f>
        <v>3250.0299999999997</v>
      </c>
      <c r="E81" s="47"/>
      <c r="F81" s="23"/>
      <c r="G81" s="23"/>
      <c r="H81" s="23"/>
      <c r="I81" s="23"/>
      <c r="J81" s="23"/>
      <c r="K81" s="23"/>
    </row>
    <row r="82" spans="1:14">
      <c r="A82" s="20" t="s">
        <v>82</v>
      </c>
      <c r="B82" s="22"/>
      <c r="C82" s="22" t="s">
        <v>83</v>
      </c>
      <c r="D82" s="24">
        <v>187.37</v>
      </c>
      <c r="E82" s="43" t="s">
        <v>290</v>
      </c>
      <c r="F82" s="24">
        <v>179.97</v>
      </c>
      <c r="G82" s="24">
        <v>260</v>
      </c>
      <c r="H82" s="24">
        <v>200</v>
      </c>
      <c r="I82" s="24">
        <v>270</v>
      </c>
      <c r="J82" s="24">
        <v>270</v>
      </c>
      <c r="K82" s="24">
        <v>270</v>
      </c>
    </row>
    <row r="83" spans="1:14">
      <c r="A83" s="20" t="s">
        <v>84</v>
      </c>
      <c r="B83" s="22"/>
      <c r="C83" s="26" t="s">
        <v>85</v>
      </c>
      <c r="D83" s="24">
        <v>3062.66</v>
      </c>
      <c r="E83" s="43" t="s">
        <v>291</v>
      </c>
      <c r="F83" s="24">
        <v>3262.05</v>
      </c>
      <c r="G83" s="24">
        <v>3200</v>
      </c>
      <c r="H83" s="24">
        <v>3300</v>
      </c>
      <c r="I83" s="24">
        <v>3200</v>
      </c>
      <c r="J83" s="24">
        <v>3200</v>
      </c>
      <c r="K83" s="24">
        <v>3200</v>
      </c>
    </row>
    <row r="84" spans="1:14">
      <c r="A84" s="51" t="s">
        <v>209</v>
      </c>
      <c r="B84" s="22"/>
      <c r="C84" s="26" t="s">
        <v>210</v>
      </c>
      <c r="D84" s="32">
        <v>0</v>
      </c>
      <c r="E84" s="52" t="s">
        <v>293</v>
      </c>
      <c r="F84" s="33">
        <v>0</v>
      </c>
      <c r="G84" s="32">
        <v>50</v>
      </c>
      <c r="H84" s="33">
        <v>50</v>
      </c>
      <c r="I84" s="32">
        <v>50</v>
      </c>
      <c r="J84" s="32">
        <v>50</v>
      </c>
      <c r="K84" s="32">
        <v>50</v>
      </c>
    </row>
    <row r="85" spans="1:14">
      <c r="A85" s="20" t="s">
        <v>86</v>
      </c>
      <c r="B85" s="22"/>
      <c r="C85" s="22" t="s">
        <v>87</v>
      </c>
      <c r="D85" s="24">
        <v>0</v>
      </c>
      <c r="E85" s="43" t="s">
        <v>292</v>
      </c>
      <c r="F85" s="24">
        <v>76.8</v>
      </c>
      <c r="G85" s="24">
        <v>50</v>
      </c>
      <c r="H85" s="24">
        <v>50</v>
      </c>
      <c r="I85" s="24">
        <v>50</v>
      </c>
      <c r="J85" s="24">
        <v>50</v>
      </c>
      <c r="K85" s="24">
        <v>50</v>
      </c>
    </row>
    <row r="86" spans="1:14">
      <c r="A86" s="20"/>
      <c r="B86" s="22"/>
      <c r="C86" s="22"/>
      <c r="D86" s="24"/>
      <c r="E86" s="49" t="s">
        <v>189</v>
      </c>
      <c r="F86" s="27">
        <f t="shared" ref="F86:K86" si="1">SUM(F82:F85)</f>
        <v>3518.82</v>
      </c>
      <c r="G86" s="27">
        <f t="shared" si="1"/>
        <v>3560</v>
      </c>
      <c r="H86" s="27">
        <f t="shared" si="1"/>
        <v>3600</v>
      </c>
      <c r="I86" s="27">
        <f t="shared" si="1"/>
        <v>3570</v>
      </c>
      <c r="J86" s="27">
        <f t="shared" si="1"/>
        <v>3570</v>
      </c>
      <c r="K86" s="27">
        <f t="shared" si="1"/>
        <v>3570</v>
      </c>
    </row>
    <row r="87" spans="1:14">
      <c r="A87" s="20" t="s">
        <v>88</v>
      </c>
      <c r="B87" s="22"/>
      <c r="C87" s="22"/>
      <c r="D87" s="23">
        <v>0</v>
      </c>
      <c r="E87" s="47"/>
      <c r="F87" s="23"/>
      <c r="G87" s="23"/>
      <c r="H87" s="23"/>
      <c r="I87" s="23"/>
      <c r="J87" s="23"/>
      <c r="K87" s="23"/>
    </row>
    <row r="88" spans="1:14">
      <c r="A88" s="20" t="s">
        <v>89</v>
      </c>
      <c r="B88" s="22" t="s">
        <v>252</v>
      </c>
      <c r="C88" s="22" t="s">
        <v>208</v>
      </c>
      <c r="D88" s="24">
        <v>0</v>
      </c>
      <c r="E88" s="43" t="s">
        <v>294</v>
      </c>
      <c r="F88" s="24">
        <v>104.65</v>
      </c>
      <c r="G88" s="24">
        <v>300</v>
      </c>
      <c r="H88" s="24">
        <v>0</v>
      </c>
      <c r="I88" s="24">
        <v>300</v>
      </c>
      <c r="J88" s="24">
        <v>300</v>
      </c>
      <c r="K88" s="24">
        <v>300</v>
      </c>
    </row>
    <row r="89" spans="1:14">
      <c r="A89" s="20"/>
      <c r="B89" s="22" t="s">
        <v>253</v>
      </c>
      <c r="C89" s="34">
        <v>637027</v>
      </c>
      <c r="D89" s="24">
        <v>0</v>
      </c>
      <c r="E89" s="43"/>
      <c r="F89" s="24">
        <v>0</v>
      </c>
      <c r="G89" s="24"/>
      <c r="H89" s="24">
        <v>0</v>
      </c>
      <c r="I89" s="24"/>
      <c r="J89" s="24"/>
      <c r="K89" s="24"/>
    </row>
    <row r="90" spans="1:14">
      <c r="A90" s="20"/>
      <c r="B90" s="22" t="s">
        <v>254</v>
      </c>
      <c r="C90" s="34">
        <v>637004</v>
      </c>
      <c r="D90" s="24">
        <v>0</v>
      </c>
      <c r="E90" s="43"/>
      <c r="F90" s="24">
        <v>0</v>
      </c>
      <c r="G90" s="24"/>
      <c r="H90" s="24">
        <v>0</v>
      </c>
      <c r="I90" s="24"/>
      <c r="J90" s="24"/>
      <c r="K90" s="24"/>
      <c r="L90" s="38"/>
      <c r="M90" s="37"/>
      <c r="N90" s="37"/>
    </row>
    <row r="91" spans="1:14">
      <c r="A91" s="20"/>
      <c r="B91" s="22"/>
      <c r="C91" s="34"/>
      <c r="D91" s="24"/>
      <c r="E91" s="49" t="s">
        <v>189</v>
      </c>
      <c r="F91" s="27">
        <f>SUM(F88:F90)</f>
        <v>104.65</v>
      </c>
      <c r="G91" s="27">
        <v>300</v>
      </c>
      <c r="H91" s="27">
        <f>SUM(H88:H90)</f>
        <v>0</v>
      </c>
      <c r="I91" s="27">
        <v>300</v>
      </c>
      <c r="J91" s="27">
        <v>300</v>
      </c>
      <c r="K91" s="27">
        <v>300</v>
      </c>
      <c r="M91" s="74"/>
      <c r="N91" s="37"/>
    </row>
    <row r="92" spans="1:14">
      <c r="A92" s="20" t="s">
        <v>90</v>
      </c>
      <c r="B92" s="22"/>
      <c r="C92" s="22"/>
      <c r="D92" s="23">
        <f>SUM(D93:D98)</f>
        <v>687.42000000000007</v>
      </c>
      <c r="E92" s="47"/>
      <c r="F92" s="23"/>
      <c r="G92" s="23"/>
      <c r="H92" s="23"/>
      <c r="I92" s="23"/>
      <c r="J92" s="23"/>
      <c r="K92" s="23"/>
      <c r="M92" s="37"/>
      <c r="N92" s="37"/>
    </row>
    <row r="93" spans="1:14">
      <c r="A93" s="20" t="s">
        <v>91</v>
      </c>
      <c r="B93" s="21" t="s">
        <v>92</v>
      </c>
      <c r="C93" s="22" t="s">
        <v>93</v>
      </c>
      <c r="D93" s="24">
        <v>96.83</v>
      </c>
      <c r="E93" s="43" t="s">
        <v>295</v>
      </c>
      <c r="F93" s="24">
        <v>533.52</v>
      </c>
      <c r="G93" s="24">
        <v>600</v>
      </c>
      <c r="H93" s="24">
        <v>600</v>
      </c>
      <c r="I93" s="24">
        <v>1000</v>
      </c>
      <c r="J93" s="24">
        <v>600</v>
      </c>
      <c r="K93" s="24">
        <v>600</v>
      </c>
      <c r="M93" s="37"/>
      <c r="N93" s="37"/>
    </row>
    <row r="94" spans="1:14">
      <c r="A94" s="22"/>
      <c r="B94" s="21" t="s">
        <v>94</v>
      </c>
      <c r="C94" s="22" t="s">
        <v>93</v>
      </c>
      <c r="D94" s="24">
        <v>105.34</v>
      </c>
      <c r="E94" s="43"/>
      <c r="F94" s="24"/>
      <c r="G94" s="24"/>
      <c r="H94" s="24"/>
      <c r="I94" s="24"/>
      <c r="J94" s="24"/>
      <c r="K94" s="24"/>
      <c r="M94" s="37"/>
      <c r="N94" s="37"/>
    </row>
    <row r="95" spans="1:14">
      <c r="A95" s="22"/>
      <c r="B95" s="21" t="s">
        <v>95</v>
      </c>
      <c r="C95" s="22" t="s">
        <v>93</v>
      </c>
      <c r="D95" s="24">
        <v>109.27</v>
      </c>
      <c r="E95" s="43"/>
      <c r="F95" s="24"/>
      <c r="G95" s="24"/>
      <c r="H95" s="24"/>
      <c r="I95" s="24"/>
      <c r="J95" s="24"/>
      <c r="K95" s="24"/>
      <c r="M95" s="37"/>
      <c r="N95" s="37"/>
    </row>
    <row r="96" spans="1:14">
      <c r="A96" s="22"/>
      <c r="B96" s="21" t="s">
        <v>96</v>
      </c>
      <c r="C96" s="22" t="s">
        <v>93</v>
      </c>
      <c r="D96" s="24">
        <v>94.79</v>
      </c>
      <c r="E96" s="43"/>
      <c r="F96" s="24"/>
      <c r="G96" s="24"/>
      <c r="H96" s="24"/>
      <c r="I96" s="24"/>
      <c r="J96" s="24"/>
      <c r="K96" s="24"/>
      <c r="M96" s="37"/>
      <c r="N96" s="37"/>
    </row>
    <row r="97" spans="1:14">
      <c r="A97" s="22"/>
      <c r="B97" s="21" t="s">
        <v>378</v>
      </c>
      <c r="C97" s="34">
        <v>637002</v>
      </c>
      <c r="D97" s="24">
        <v>104.19</v>
      </c>
      <c r="E97" s="43"/>
      <c r="F97" s="24"/>
      <c r="G97" s="24"/>
      <c r="H97" s="24"/>
      <c r="I97" s="24"/>
      <c r="J97" s="24"/>
      <c r="K97" s="24"/>
      <c r="L97" s="38"/>
      <c r="M97" s="37"/>
      <c r="N97" s="37"/>
    </row>
    <row r="98" spans="1:14">
      <c r="A98" s="22"/>
      <c r="B98" s="21" t="s">
        <v>247</v>
      </c>
      <c r="C98" s="34">
        <v>634004</v>
      </c>
      <c r="D98" s="24">
        <v>177</v>
      </c>
      <c r="E98" s="43"/>
      <c r="F98" s="24"/>
      <c r="G98" s="24"/>
      <c r="H98" s="24"/>
      <c r="I98" s="24"/>
      <c r="J98" s="24"/>
      <c r="K98" s="24"/>
      <c r="L98" s="74"/>
      <c r="M98" s="37"/>
      <c r="N98" s="37"/>
    </row>
    <row r="99" spans="1:14">
      <c r="A99" s="22"/>
      <c r="B99" s="21"/>
      <c r="C99" s="34"/>
      <c r="D99" s="24"/>
      <c r="E99" s="49" t="s">
        <v>189</v>
      </c>
      <c r="F99" s="27">
        <f>SUM(F93:F98)</f>
        <v>533.52</v>
      </c>
      <c r="G99" s="27">
        <v>600</v>
      </c>
      <c r="H99" s="27">
        <f>SUM(H93:H98)</f>
        <v>600</v>
      </c>
      <c r="I99" s="27">
        <v>1000</v>
      </c>
      <c r="J99" s="27">
        <v>600</v>
      </c>
      <c r="K99" s="27">
        <v>600</v>
      </c>
      <c r="M99" s="74"/>
      <c r="N99" s="37"/>
    </row>
    <row r="100" spans="1:14">
      <c r="A100" s="20" t="s">
        <v>97</v>
      </c>
      <c r="B100" s="22"/>
      <c r="C100" s="22"/>
      <c r="D100" s="23">
        <f xml:space="preserve"> SUM(D101:D156)</f>
        <v>137555.17999999996</v>
      </c>
      <c r="E100" s="47"/>
      <c r="F100" s="23"/>
      <c r="G100" s="23"/>
      <c r="H100" s="23"/>
      <c r="I100" s="23"/>
      <c r="J100" s="23"/>
      <c r="K100" s="23"/>
      <c r="M100" s="37"/>
      <c r="N100" s="37"/>
    </row>
    <row r="101" spans="1:14">
      <c r="A101" s="20" t="s">
        <v>98</v>
      </c>
      <c r="B101" s="22" t="s">
        <v>99</v>
      </c>
      <c r="C101" s="22" t="s">
        <v>100</v>
      </c>
      <c r="D101" s="24">
        <v>979</v>
      </c>
      <c r="E101" s="43" t="s">
        <v>296</v>
      </c>
      <c r="F101" s="24">
        <v>1307.98</v>
      </c>
      <c r="G101" s="24">
        <v>1200</v>
      </c>
      <c r="H101" s="24">
        <v>1200</v>
      </c>
      <c r="I101" s="24">
        <v>1200</v>
      </c>
      <c r="J101" s="24">
        <v>1200</v>
      </c>
      <c r="K101" s="24">
        <v>1200</v>
      </c>
      <c r="M101" s="37"/>
      <c r="N101" s="37"/>
    </row>
    <row r="102" spans="1:14">
      <c r="A102" s="22"/>
      <c r="B102" s="22" t="s">
        <v>212</v>
      </c>
      <c r="C102" s="22" t="s">
        <v>211</v>
      </c>
      <c r="D102" s="24">
        <v>132.13</v>
      </c>
      <c r="E102" s="42" t="s">
        <v>404</v>
      </c>
      <c r="F102" s="25">
        <v>295.60000000000002</v>
      </c>
      <c r="G102" s="24">
        <v>300</v>
      </c>
      <c r="H102" s="25">
        <v>525</v>
      </c>
      <c r="I102" s="24">
        <v>300</v>
      </c>
      <c r="J102" s="24">
        <v>300</v>
      </c>
      <c r="K102" s="24">
        <v>300</v>
      </c>
      <c r="M102" s="37"/>
      <c r="N102" s="37"/>
    </row>
    <row r="103" spans="1:14">
      <c r="A103" s="22"/>
      <c r="B103" s="22" t="s">
        <v>255</v>
      </c>
      <c r="C103" s="34">
        <v>637027</v>
      </c>
      <c r="D103" s="24">
        <v>42.74</v>
      </c>
      <c r="E103" s="43"/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M103" s="37"/>
      <c r="N103" s="37"/>
    </row>
    <row r="104" spans="1:14">
      <c r="A104" s="22"/>
      <c r="B104" s="22" t="s">
        <v>248</v>
      </c>
      <c r="C104" s="34">
        <v>637027</v>
      </c>
      <c r="D104" s="24">
        <v>27.1</v>
      </c>
      <c r="E104" s="43"/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38"/>
      <c r="M104" s="37"/>
      <c r="N104" s="37"/>
    </row>
    <row r="105" spans="1:14">
      <c r="A105" s="22"/>
      <c r="B105" s="22"/>
      <c r="C105" s="34"/>
      <c r="D105" s="24"/>
      <c r="E105" s="49" t="s">
        <v>189</v>
      </c>
      <c r="F105" s="27">
        <f>SUM(F101:F104)</f>
        <v>1603.58</v>
      </c>
      <c r="G105" s="27">
        <v>1500</v>
      </c>
      <c r="H105" s="27">
        <f>SUM(H101:H104)</f>
        <v>1725</v>
      </c>
      <c r="I105" s="27">
        <v>1500</v>
      </c>
      <c r="J105" s="27">
        <v>1500</v>
      </c>
      <c r="K105" s="27">
        <v>1500</v>
      </c>
      <c r="M105" s="74"/>
      <c r="N105" s="37"/>
    </row>
    <row r="106" spans="1:14">
      <c r="A106" s="20" t="s">
        <v>101</v>
      </c>
      <c r="B106" s="22" t="s">
        <v>102</v>
      </c>
      <c r="C106" s="22" t="s">
        <v>103</v>
      </c>
      <c r="D106" s="24">
        <v>424.74</v>
      </c>
      <c r="E106" s="43" t="s">
        <v>297</v>
      </c>
      <c r="F106" s="24">
        <v>283.89999999999998</v>
      </c>
      <c r="G106" s="24">
        <v>500</v>
      </c>
      <c r="H106" s="24">
        <v>400</v>
      </c>
      <c r="I106" s="24">
        <v>400</v>
      </c>
      <c r="J106" s="24">
        <v>400</v>
      </c>
      <c r="K106" s="24">
        <v>400</v>
      </c>
    </row>
    <row r="107" spans="1:14">
      <c r="A107" s="20"/>
      <c r="B107" s="22" t="s">
        <v>104</v>
      </c>
      <c r="C107" s="22" t="s">
        <v>105</v>
      </c>
      <c r="D107" s="24">
        <v>185.32</v>
      </c>
      <c r="E107" s="42" t="s">
        <v>298</v>
      </c>
      <c r="F107" s="24">
        <v>92.1</v>
      </c>
      <c r="G107" s="24">
        <v>150</v>
      </c>
      <c r="H107" s="25">
        <v>100</v>
      </c>
      <c r="I107" s="24">
        <v>150</v>
      </c>
      <c r="J107" s="24">
        <v>150</v>
      </c>
      <c r="K107" s="24">
        <v>150</v>
      </c>
    </row>
    <row r="108" spans="1:14">
      <c r="A108" s="20"/>
      <c r="B108" s="22" t="s">
        <v>106</v>
      </c>
      <c r="C108" s="22" t="s">
        <v>107</v>
      </c>
      <c r="D108" s="24">
        <v>223.39</v>
      </c>
      <c r="E108" s="43" t="s">
        <v>299</v>
      </c>
      <c r="F108" s="24">
        <v>232.69</v>
      </c>
      <c r="G108" s="24">
        <v>300</v>
      </c>
      <c r="H108" s="24">
        <v>250</v>
      </c>
      <c r="I108" s="24">
        <v>200</v>
      </c>
      <c r="J108" s="24">
        <v>200</v>
      </c>
      <c r="K108" s="24">
        <v>200</v>
      </c>
    </row>
    <row r="109" spans="1:14">
      <c r="A109" s="20"/>
      <c r="B109" s="22" t="s">
        <v>108</v>
      </c>
      <c r="C109" s="22" t="s">
        <v>109</v>
      </c>
      <c r="D109" s="24">
        <v>19.96</v>
      </c>
      <c r="E109" s="43" t="s">
        <v>299</v>
      </c>
      <c r="F109" s="24">
        <v>0</v>
      </c>
      <c r="G109" s="24">
        <v>30</v>
      </c>
      <c r="H109" s="24">
        <v>30</v>
      </c>
      <c r="I109" s="24">
        <v>30</v>
      </c>
      <c r="J109" s="24">
        <v>30</v>
      </c>
      <c r="K109" s="24">
        <v>30</v>
      </c>
    </row>
    <row r="110" spans="1:14">
      <c r="A110" s="20"/>
      <c r="B110" s="22"/>
      <c r="C110" s="22"/>
      <c r="D110" s="24"/>
      <c r="E110" s="49" t="s">
        <v>189</v>
      </c>
      <c r="F110" s="27">
        <f t="shared" ref="F110:K110" si="2">SUM(F106:F109)</f>
        <v>608.69000000000005</v>
      </c>
      <c r="G110" s="27">
        <f t="shared" si="2"/>
        <v>980</v>
      </c>
      <c r="H110" s="27">
        <f t="shared" si="2"/>
        <v>780</v>
      </c>
      <c r="I110" s="27">
        <f t="shared" si="2"/>
        <v>780</v>
      </c>
      <c r="J110" s="27">
        <f t="shared" si="2"/>
        <v>780</v>
      </c>
      <c r="K110" s="27">
        <f t="shared" si="2"/>
        <v>780</v>
      </c>
    </row>
    <row r="111" spans="1:14">
      <c r="A111" s="20" t="s">
        <v>110</v>
      </c>
      <c r="B111" s="22" t="s">
        <v>111</v>
      </c>
      <c r="C111" s="22" t="s">
        <v>112</v>
      </c>
      <c r="D111" s="24">
        <v>968</v>
      </c>
      <c r="E111" s="42" t="s">
        <v>300</v>
      </c>
      <c r="F111" s="24">
        <v>1463.27</v>
      </c>
      <c r="G111" s="24">
        <v>1200</v>
      </c>
      <c r="H111" s="25">
        <v>1600</v>
      </c>
      <c r="I111" s="24">
        <v>1400</v>
      </c>
      <c r="J111" s="24">
        <v>1300</v>
      </c>
      <c r="K111" s="24">
        <v>1200</v>
      </c>
    </row>
    <row r="112" spans="1:14">
      <c r="A112" s="22"/>
      <c r="B112" s="22" t="s">
        <v>113</v>
      </c>
      <c r="C112" s="22" t="s">
        <v>114</v>
      </c>
      <c r="D112" s="24">
        <v>0</v>
      </c>
      <c r="E112" s="43" t="s">
        <v>301</v>
      </c>
      <c r="F112" s="24">
        <v>0</v>
      </c>
      <c r="G112" s="24">
        <v>150</v>
      </c>
      <c r="H112" s="24">
        <v>0</v>
      </c>
      <c r="I112" s="24">
        <v>150</v>
      </c>
      <c r="J112" s="24">
        <v>150</v>
      </c>
      <c r="K112" s="24">
        <v>150</v>
      </c>
    </row>
    <row r="113" spans="1:11">
      <c r="A113" s="22"/>
      <c r="B113" s="22" t="s">
        <v>115</v>
      </c>
      <c r="C113" s="22" t="s">
        <v>116</v>
      </c>
      <c r="D113" s="24">
        <v>995.5</v>
      </c>
      <c r="E113" s="43" t="s">
        <v>302</v>
      </c>
      <c r="F113" s="24">
        <v>1040.43</v>
      </c>
      <c r="G113" s="24">
        <v>860</v>
      </c>
      <c r="H113" s="24">
        <v>750</v>
      </c>
      <c r="I113" s="24">
        <v>860</v>
      </c>
      <c r="J113" s="24">
        <v>860</v>
      </c>
      <c r="K113" s="24">
        <v>860</v>
      </c>
    </row>
    <row r="114" spans="1:11">
      <c r="A114" s="22"/>
      <c r="B114" s="22" t="s">
        <v>117</v>
      </c>
      <c r="C114" s="22" t="s">
        <v>118</v>
      </c>
      <c r="D114" s="24">
        <v>198.67</v>
      </c>
      <c r="E114" s="43" t="s">
        <v>405</v>
      </c>
      <c r="F114" s="24">
        <v>440.97</v>
      </c>
      <c r="G114" s="24">
        <v>380</v>
      </c>
      <c r="H114" s="24">
        <v>370</v>
      </c>
      <c r="I114" s="24">
        <v>380</v>
      </c>
      <c r="J114" s="24">
        <v>380</v>
      </c>
      <c r="K114" s="24">
        <v>380</v>
      </c>
    </row>
    <row r="115" spans="1:11">
      <c r="A115" s="22"/>
      <c r="B115" s="21" t="s">
        <v>119</v>
      </c>
      <c r="C115" s="22" t="s">
        <v>120</v>
      </c>
      <c r="D115" s="24">
        <v>280.82</v>
      </c>
      <c r="E115" s="43" t="s">
        <v>303</v>
      </c>
      <c r="F115" s="24">
        <v>178.37</v>
      </c>
      <c r="G115" s="24">
        <v>300</v>
      </c>
      <c r="H115" s="24">
        <v>700</v>
      </c>
      <c r="I115" s="24">
        <v>300</v>
      </c>
      <c r="J115" s="24">
        <v>300</v>
      </c>
      <c r="K115" s="24">
        <v>300</v>
      </c>
    </row>
    <row r="116" spans="1:11">
      <c r="A116" s="22"/>
      <c r="B116" s="21" t="s">
        <v>249</v>
      </c>
      <c r="C116" s="34">
        <v>633006</v>
      </c>
      <c r="D116" s="24">
        <v>179.53</v>
      </c>
      <c r="E116" s="43" t="s">
        <v>304</v>
      </c>
      <c r="F116" s="24">
        <v>894.2</v>
      </c>
      <c r="G116" s="24">
        <v>150</v>
      </c>
      <c r="H116" s="24">
        <v>250</v>
      </c>
      <c r="I116" s="24">
        <v>200</v>
      </c>
      <c r="J116" s="24">
        <v>150</v>
      </c>
      <c r="K116" s="24">
        <v>150</v>
      </c>
    </row>
    <row r="117" spans="1:11">
      <c r="A117" s="22"/>
      <c r="B117" s="21" t="s">
        <v>121</v>
      </c>
      <c r="C117" s="22" t="s">
        <v>122</v>
      </c>
      <c r="D117" s="24">
        <v>2000</v>
      </c>
      <c r="E117" s="42" t="s">
        <v>305</v>
      </c>
      <c r="F117" s="24">
        <v>0</v>
      </c>
      <c r="G117" s="24">
        <v>2000</v>
      </c>
      <c r="H117" s="25">
        <v>2000</v>
      </c>
      <c r="I117" s="24">
        <v>2000</v>
      </c>
      <c r="J117" s="24">
        <v>2000</v>
      </c>
      <c r="K117" s="24">
        <v>2000</v>
      </c>
    </row>
    <row r="118" spans="1:11">
      <c r="A118" s="22"/>
      <c r="B118" s="21"/>
      <c r="C118" s="22"/>
      <c r="D118" s="24"/>
      <c r="E118" s="53" t="s">
        <v>189</v>
      </c>
      <c r="F118" s="27">
        <f t="shared" ref="F118:K118" si="3">SUM(F111:F117)</f>
        <v>4017.24</v>
      </c>
      <c r="G118" s="27">
        <f t="shared" si="3"/>
        <v>5040</v>
      </c>
      <c r="H118" s="73">
        <f t="shared" si="3"/>
        <v>5670</v>
      </c>
      <c r="I118" s="27">
        <f t="shared" si="3"/>
        <v>5290</v>
      </c>
      <c r="J118" s="27">
        <f t="shared" si="3"/>
        <v>5140</v>
      </c>
      <c r="K118" s="27">
        <f t="shared" si="3"/>
        <v>5040</v>
      </c>
    </row>
    <row r="119" spans="1:11">
      <c r="A119" s="20" t="s">
        <v>123</v>
      </c>
      <c r="B119" s="22" t="s">
        <v>124</v>
      </c>
      <c r="C119" s="22" t="s">
        <v>125</v>
      </c>
      <c r="D119" s="24">
        <v>635.92999999999995</v>
      </c>
      <c r="E119" s="43" t="s">
        <v>306</v>
      </c>
      <c r="F119" s="24">
        <v>2057.96</v>
      </c>
      <c r="G119" s="24">
        <v>500</v>
      </c>
      <c r="H119" s="24">
        <v>2000</v>
      </c>
      <c r="I119" s="24">
        <v>500</v>
      </c>
      <c r="J119" s="24">
        <v>500</v>
      </c>
      <c r="K119" s="24">
        <v>500</v>
      </c>
    </row>
    <row r="120" spans="1:11">
      <c r="A120" s="20"/>
      <c r="B120" s="22" t="s">
        <v>126</v>
      </c>
      <c r="C120" s="22" t="s">
        <v>127</v>
      </c>
      <c r="D120" s="24">
        <v>217.86</v>
      </c>
      <c r="E120" s="43" t="s">
        <v>307</v>
      </c>
      <c r="F120" s="24">
        <v>280.95999999999998</v>
      </c>
      <c r="G120" s="24">
        <v>1000</v>
      </c>
      <c r="H120" s="24">
        <v>300</v>
      </c>
      <c r="I120" s="24">
        <v>1000</v>
      </c>
      <c r="J120" s="24">
        <v>1000</v>
      </c>
      <c r="K120" s="24">
        <v>1000</v>
      </c>
    </row>
    <row r="121" spans="1:11">
      <c r="A121" s="20"/>
      <c r="B121" s="22" t="s">
        <v>128</v>
      </c>
      <c r="C121" s="22" t="s">
        <v>129</v>
      </c>
      <c r="D121" s="24">
        <v>333.7</v>
      </c>
      <c r="E121" s="43" t="s">
        <v>308</v>
      </c>
      <c r="F121" s="24">
        <v>404.65</v>
      </c>
      <c r="G121" s="24">
        <v>300</v>
      </c>
      <c r="H121" s="24">
        <v>350</v>
      </c>
      <c r="I121" s="24">
        <v>300</v>
      </c>
      <c r="J121" s="24">
        <v>300</v>
      </c>
      <c r="K121" s="24">
        <v>300</v>
      </c>
    </row>
    <row r="122" spans="1:11">
      <c r="A122" s="20"/>
      <c r="B122" s="22" t="s">
        <v>130</v>
      </c>
      <c r="C122" s="22" t="s">
        <v>131</v>
      </c>
      <c r="D122" s="24">
        <v>2210.85</v>
      </c>
      <c r="E122" s="43" t="s">
        <v>309</v>
      </c>
      <c r="F122" s="24">
        <v>2545.87</v>
      </c>
      <c r="G122" s="24">
        <v>2750</v>
      </c>
      <c r="H122" s="24">
        <v>2800</v>
      </c>
      <c r="I122" s="24">
        <v>3000</v>
      </c>
      <c r="J122" s="24">
        <v>3000</v>
      </c>
      <c r="K122" s="24">
        <v>3000</v>
      </c>
    </row>
    <row r="123" spans="1:11">
      <c r="A123" s="20"/>
      <c r="B123" s="22" t="s">
        <v>132</v>
      </c>
      <c r="C123" s="22" t="s">
        <v>133</v>
      </c>
      <c r="D123" s="24">
        <v>114.82</v>
      </c>
      <c r="E123" s="43" t="s">
        <v>310</v>
      </c>
      <c r="F123" s="24">
        <v>55.28</v>
      </c>
      <c r="G123" s="24">
        <v>140</v>
      </c>
      <c r="H123" s="24">
        <v>133</v>
      </c>
      <c r="I123" s="24">
        <v>140</v>
      </c>
      <c r="J123" s="24">
        <v>140</v>
      </c>
      <c r="K123" s="24">
        <v>140</v>
      </c>
    </row>
    <row r="124" spans="1:11">
      <c r="A124" s="20"/>
      <c r="B124" s="22" t="s">
        <v>134</v>
      </c>
      <c r="C124" s="22" t="s">
        <v>135</v>
      </c>
      <c r="D124" s="24">
        <v>32.1</v>
      </c>
      <c r="E124" s="43" t="s">
        <v>311</v>
      </c>
      <c r="F124" s="24">
        <v>36.520000000000003</v>
      </c>
      <c r="G124" s="24">
        <v>40</v>
      </c>
      <c r="H124" s="24">
        <v>37</v>
      </c>
      <c r="I124" s="24">
        <v>40</v>
      </c>
      <c r="J124" s="24">
        <v>40</v>
      </c>
      <c r="K124" s="24">
        <v>40</v>
      </c>
    </row>
    <row r="125" spans="1:11">
      <c r="A125" s="20"/>
      <c r="B125" s="22" t="s">
        <v>136</v>
      </c>
      <c r="C125" s="22" t="s">
        <v>137</v>
      </c>
      <c r="D125" s="24">
        <v>321.52</v>
      </c>
      <c r="E125" s="43" t="s">
        <v>312</v>
      </c>
      <c r="F125" s="24">
        <v>389.09</v>
      </c>
      <c r="G125" s="24">
        <v>380</v>
      </c>
      <c r="H125" s="24">
        <v>372</v>
      </c>
      <c r="I125" s="24">
        <v>380</v>
      </c>
      <c r="J125" s="24">
        <v>380</v>
      </c>
      <c r="K125" s="24">
        <v>380</v>
      </c>
    </row>
    <row r="126" spans="1:11">
      <c r="A126" s="20"/>
      <c r="B126" s="22" t="s">
        <v>138</v>
      </c>
      <c r="C126" s="22" t="s">
        <v>139</v>
      </c>
      <c r="D126" s="24">
        <v>18.34</v>
      </c>
      <c r="E126" s="43" t="s">
        <v>313</v>
      </c>
      <c r="F126" s="24">
        <v>22.22</v>
      </c>
      <c r="G126" s="24">
        <v>25</v>
      </c>
      <c r="H126" s="24">
        <v>20</v>
      </c>
      <c r="I126" s="24">
        <v>25</v>
      </c>
      <c r="J126" s="24">
        <v>25</v>
      </c>
      <c r="K126" s="24">
        <v>25</v>
      </c>
    </row>
    <row r="127" spans="1:11">
      <c r="A127" s="20"/>
      <c r="B127" s="22" t="s">
        <v>140</v>
      </c>
      <c r="C127" s="22" t="s">
        <v>141</v>
      </c>
      <c r="D127" s="24">
        <v>68.89</v>
      </c>
      <c r="E127" s="43" t="s">
        <v>314</v>
      </c>
      <c r="F127" s="24">
        <v>83.37</v>
      </c>
      <c r="G127" s="24">
        <v>85</v>
      </c>
      <c r="H127" s="24">
        <v>80</v>
      </c>
      <c r="I127" s="24">
        <v>85</v>
      </c>
      <c r="J127" s="24">
        <v>85</v>
      </c>
      <c r="K127" s="24">
        <v>85</v>
      </c>
    </row>
    <row r="128" spans="1:11">
      <c r="A128" s="20"/>
      <c r="B128" s="22" t="s">
        <v>142</v>
      </c>
      <c r="C128" s="22" t="s">
        <v>143</v>
      </c>
      <c r="D128" s="24">
        <v>22.95</v>
      </c>
      <c r="E128" s="43" t="s">
        <v>315</v>
      </c>
      <c r="F128" s="24">
        <v>26.09</v>
      </c>
      <c r="G128" s="24">
        <v>32</v>
      </c>
      <c r="H128" s="24">
        <v>27</v>
      </c>
      <c r="I128" s="24">
        <v>32</v>
      </c>
      <c r="J128" s="24">
        <v>32</v>
      </c>
      <c r="K128" s="24">
        <v>32</v>
      </c>
    </row>
    <row r="129" spans="1:11">
      <c r="A129" s="20"/>
      <c r="B129" s="22" t="s">
        <v>144</v>
      </c>
      <c r="C129" s="22" t="s">
        <v>145</v>
      </c>
      <c r="D129" s="24">
        <v>109.09</v>
      </c>
      <c r="E129" s="43" t="s">
        <v>316</v>
      </c>
      <c r="F129" s="24">
        <v>132</v>
      </c>
      <c r="G129" s="24">
        <v>132</v>
      </c>
      <c r="H129" s="24">
        <v>126</v>
      </c>
      <c r="I129" s="24">
        <v>132</v>
      </c>
      <c r="J129" s="24">
        <v>132</v>
      </c>
      <c r="K129" s="24">
        <v>132</v>
      </c>
    </row>
    <row r="130" spans="1:11">
      <c r="A130" s="20"/>
      <c r="B130" s="22" t="s">
        <v>146</v>
      </c>
      <c r="C130" s="26" t="s">
        <v>147</v>
      </c>
      <c r="D130" s="24">
        <v>5704.38</v>
      </c>
      <c r="E130" s="43" t="s">
        <v>317</v>
      </c>
      <c r="F130" s="24">
        <v>6961.72</v>
      </c>
      <c r="G130" s="24">
        <v>6000</v>
      </c>
      <c r="H130" s="24">
        <v>6000</v>
      </c>
      <c r="I130" s="24">
        <v>6000</v>
      </c>
      <c r="J130" s="24">
        <v>6000</v>
      </c>
      <c r="K130" s="24">
        <v>6000</v>
      </c>
    </row>
    <row r="131" spans="1:11">
      <c r="A131" s="20"/>
      <c r="B131" s="22" t="s">
        <v>250</v>
      </c>
      <c r="C131" s="30">
        <v>637027</v>
      </c>
      <c r="D131" s="24">
        <v>98.21</v>
      </c>
      <c r="E131" s="43" t="s">
        <v>318</v>
      </c>
      <c r="F131" s="24">
        <v>158.96</v>
      </c>
      <c r="G131" s="24">
        <v>150</v>
      </c>
      <c r="H131" s="24">
        <v>300</v>
      </c>
      <c r="I131" s="24">
        <v>200</v>
      </c>
      <c r="J131" s="24">
        <v>200</v>
      </c>
      <c r="K131" s="24">
        <v>200</v>
      </c>
    </row>
    <row r="132" spans="1:11">
      <c r="A132" s="20"/>
      <c r="B132" s="22" t="s">
        <v>256</v>
      </c>
      <c r="C132" s="30">
        <v>700</v>
      </c>
      <c r="D132" s="24">
        <v>0</v>
      </c>
      <c r="E132" s="43"/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</row>
    <row r="133" spans="1:11">
      <c r="A133" s="20"/>
      <c r="B133" s="22"/>
      <c r="C133" s="30"/>
      <c r="D133" s="24"/>
      <c r="E133" s="49" t="s">
        <v>189</v>
      </c>
      <c r="F133" s="54">
        <f t="shared" ref="F133:K133" si="4">SUM(F119:F132)</f>
        <v>13154.69</v>
      </c>
      <c r="G133" s="54">
        <f t="shared" si="4"/>
        <v>11534</v>
      </c>
      <c r="H133" s="54">
        <f t="shared" si="4"/>
        <v>12545</v>
      </c>
      <c r="I133" s="54">
        <f t="shared" si="4"/>
        <v>11834</v>
      </c>
      <c r="J133" s="54">
        <f t="shared" si="4"/>
        <v>11834</v>
      </c>
      <c r="K133" s="54">
        <f t="shared" si="4"/>
        <v>11834</v>
      </c>
    </row>
    <row r="134" spans="1:11">
      <c r="A134" s="20" t="s">
        <v>197</v>
      </c>
      <c r="B134" s="22"/>
      <c r="C134" s="26"/>
      <c r="D134" s="24"/>
      <c r="E134" s="43"/>
      <c r="F134" s="24"/>
      <c r="G134" s="24"/>
      <c r="H134" s="24"/>
      <c r="I134" s="24"/>
      <c r="J134" s="24"/>
      <c r="K134" s="24"/>
    </row>
    <row r="135" spans="1:11">
      <c r="A135" s="20" t="s">
        <v>198</v>
      </c>
      <c r="B135" s="22" t="s">
        <v>199</v>
      </c>
      <c r="C135" s="22" t="s">
        <v>213</v>
      </c>
      <c r="D135" s="24">
        <v>0</v>
      </c>
      <c r="E135" s="43"/>
      <c r="F135" s="72"/>
      <c r="G135" s="24"/>
      <c r="H135" s="72"/>
      <c r="I135" s="24"/>
      <c r="J135" s="24"/>
      <c r="K135" s="24"/>
    </row>
    <row r="136" spans="1:11">
      <c r="A136" s="20" t="s">
        <v>251</v>
      </c>
      <c r="B136" s="35" t="s">
        <v>200</v>
      </c>
      <c r="C136" s="26" t="s">
        <v>214</v>
      </c>
      <c r="D136" s="24">
        <v>0</v>
      </c>
      <c r="E136" s="43"/>
      <c r="F136" s="72"/>
      <c r="G136" s="24"/>
      <c r="H136" s="72"/>
      <c r="I136" s="24"/>
      <c r="J136" s="24"/>
      <c r="K136" s="24"/>
    </row>
    <row r="137" spans="1:11">
      <c r="A137" s="20"/>
      <c r="B137" s="35" t="s">
        <v>201</v>
      </c>
      <c r="C137" s="26" t="s">
        <v>215</v>
      </c>
      <c r="D137" s="24">
        <v>5929.42</v>
      </c>
      <c r="E137" s="43"/>
      <c r="F137" s="72"/>
      <c r="G137" s="24"/>
      <c r="H137" s="72"/>
      <c r="I137" s="24"/>
      <c r="J137" s="24"/>
      <c r="K137" s="24"/>
    </row>
    <row r="138" spans="1:11">
      <c r="A138" s="20"/>
      <c r="B138" s="35" t="s">
        <v>257</v>
      </c>
      <c r="C138" s="22" t="s">
        <v>258</v>
      </c>
      <c r="D138" s="24">
        <v>101862.16</v>
      </c>
      <c r="E138" s="43"/>
      <c r="F138" s="72"/>
      <c r="G138" s="24"/>
      <c r="H138" s="72"/>
      <c r="I138" s="24"/>
      <c r="J138" s="24"/>
      <c r="K138" s="24"/>
    </row>
    <row r="139" spans="1:11">
      <c r="A139" s="20"/>
      <c r="B139" s="35"/>
      <c r="C139" s="26" t="s">
        <v>259</v>
      </c>
      <c r="D139" s="24">
        <v>11973.7</v>
      </c>
      <c r="E139" s="43"/>
      <c r="F139" s="72"/>
      <c r="G139" s="24"/>
      <c r="H139" s="72"/>
      <c r="I139" s="24"/>
      <c r="J139" s="24"/>
      <c r="K139" s="24"/>
    </row>
    <row r="140" spans="1:11">
      <c r="A140" s="20"/>
      <c r="B140" s="22" t="s">
        <v>202</v>
      </c>
      <c r="C140" s="26" t="s">
        <v>216</v>
      </c>
      <c r="D140" s="24">
        <v>0</v>
      </c>
      <c r="E140" s="43"/>
      <c r="F140" s="72"/>
      <c r="G140" s="24"/>
      <c r="H140" s="72"/>
      <c r="I140" s="24"/>
      <c r="J140" s="24"/>
      <c r="K140" s="24"/>
    </row>
    <row r="141" spans="1:11">
      <c r="A141" s="20"/>
      <c r="B141" s="35" t="s">
        <v>200</v>
      </c>
      <c r="C141" s="26" t="s">
        <v>217</v>
      </c>
      <c r="D141" s="24">
        <v>0</v>
      </c>
      <c r="E141" s="43"/>
      <c r="F141" s="72"/>
      <c r="G141" s="24"/>
      <c r="H141" s="72"/>
      <c r="I141" s="24"/>
      <c r="J141" s="24"/>
      <c r="K141" s="24"/>
    </row>
    <row r="142" spans="1:11">
      <c r="A142" s="20"/>
      <c r="B142" s="35" t="s">
        <v>201</v>
      </c>
      <c r="C142" s="26" t="s">
        <v>379</v>
      </c>
      <c r="D142" s="24">
        <v>12.11</v>
      </c>
      <c r="E142" s="43"/>
      <c r="F142" s="72"/>
      <c r="G142" s="24"/>
      <c r="H142" s="72"/>
      <c r="I142" s="24"/>
      <c r="J142" s="24"/>
      <c r="K142" s="24"/>
    </row>
    <row r="143" spans="1:11">
      <c r="A143" s="20"/>
      <c r="B143" s="35"/>
      <c r="C143" s="26" t="s">
        <v>380</v>
      </c>
      <c r="D143" s="24">
        <v>110.07</v>
      </c>
      <c r="E143" s="43"/>
      <c r="F143" s="72"/>
      <c r="G143" s="24"/>
      <c r="H143" s="72"/>
      <c r="I143" s="24"/>
      <c r="J143" s="24"/>
      <c r="K143" s="24"/>
    </row>
    <row r="144" spans="1:11">
      <c r="A144" s="20"/>
      <c r="B144" s="35"/>
      <c r="C144" s="26" t="s">
        <v>381</v>
      </c>
      <c r="D144" s="24">
        <v>12.93</v>
      </c>
      <c r="E144" s="43"/>
      <c r="F144" s="72"/>
      <c r="G144" s="24"/>
      <c r="H144" s="72"/>
      <c r="I144" s="24"/>
      <c r="J144" s="24"/>
      <c r="K144" s="24"/>
    </row>
    <row r="145" spans="1:11">
      <c r="A145" s="20"/>
      <c r="B145" s="36" t="s">
        <v>218</v>
      </c>
      <c r="C145" s="26" t="s">
        <v>219</v>
      </c>
      <c r="D145" s="24">
        <v>0</v>
      </c>
      <c r="E145" s="43"/>
      <c r="F145" s="72"/>
      <c r="G145" s="24"/>
      <c r="H145" s="72"/>
      <c r="I145" s="24"/>
      <c r="J145" s="24"/>
      <c r="K145" s="24"/>
    </row>
    <row r="146" spans="1:11">
      <c r="A146" s="20"/>
      <c r="B146" s="35" t="s">
        <v>200</v>
      </c>
      <c r="C146" s="26" t="s">
        <v>220</v>
      </c>
      <c r="D146" s="24">
        <v>0</v>
      </c>
      <c r="E146" s="43"/>
      <c r="F146" s="72"/>
      <c r="G146" s="24"/>
      <c r="H146" s="72"/>
      <c r="I146" s="24"/>
      <c r="J146" s="24"/>
      <c r="K146" s="24"/>
    </row>
    <row r="147" spans="1:11">
      <c r="A147" s="20"/>
      <c r="B147" s="35" t="s">
        <v>201</v>
      </c>
      <c r="C147" s="26" t="s">
        <v>221</v>
      </c>
      <c r="D147" s="24">
        <v>48.03</v>
      </c>
      <c r="E147" s="43"/>
      <c r="F147" s="72"/>
      <c r="G147" s="24"/>
      <c r="H147" s="72"/>
      <c r="I147" s="24"/>
      <c r="J147" s="24"/>
      <c r="K147" s="24"/>
    </row>
    <row r="148" spans="1:11">
      <c r="A148" s="20"/>
      <c r="B148" s="35"/>
      <c r="C148" s="26" t="s">
        <v>260</v>
      </c>
      <c r="D148" s="24">
        <v>204.9</v>
      </c>
      <c r="E148" s="43"/>
      <c r="F148" s="72"/>
      <c r="G148" s="24"/>
      <c r="H148" s="72"/>
      <c r="I148" s="24"/>
      <c r="J148" s="24"/>
      <c r="K148" s="24"/>
    </row>
    <row r="149" spans="1:11">
      <c r="A149" s="20"/>
      <c r="B149" s="35"/>
      <c r="C149" s="26" t="s">
        <v>261</v>
      </c>
      <c r="D149" s="24">
        <v>24.08</v>
      </c>
      <c r="E149" s="43"/>
      <c r="F149" s="72"/>
      <c r="G149" s="24"/>
      <c r="H149" s="72"/>
      <c r="I149" s="24"/>
      <c r="J149" s="24"/>
      <c r="K149" s="24"/>
    </row>
    <row r="150" spans="1:11">
      <c r="A150" s="20"/>
      <c r="B150" s="35" t="s">
        <v>262</v>
      </c>
      <c r="C150" s="30">
        <v>41700</v>
      </c>
      <c r="D150" s="24">
        <v>0</v>
      </c>
      <c r="E150" s="43"/>
      <c r="F150" s="72"/>
      <c r="G150" s="24"/>
      <c r="H150" s="72"/>
      <c r="I150" s="24"/>
      <c r="J150" s="24"/>
      <c r="K150" s="24"/>
    </row>
    <row r="151" spans="1:11">
      <c r="A151" s="20"/>
      <c r="B151" s="35" t="s">
        <v>382</v>
      </c>
      <c r="C151" s="30">
        <v>41600</v>
      </c>
      <c r="D151" s="24">
        <v>802.24</v>
      </c>
      <c r="E151" s="43"/>
      <c r="F151" s="72"/>
      <c r="G151" s="24"/>
      <c r="H151" s="72"/>
      <c r="I151" s="24"/>
      <c r="J151" s="24"/>
      <c r="K151" s="24"/>
    </row>
    <row r="152" spans="1:11">
      <c r="A152" s="20"/>
      <c r="B152" s="35" t="s">
        <v>321</v>
      </c>
      <c r="C152" s="30"/>
      <c r="D152" s="24">
        <v>30</v>
      </c>
      <c r="E152" s="43" t="s">
        <v>319</v>
      </c>
      <c r="F152" s="24">
        <v>148.75</v>
      </c>
      <c r="G152" s="24">
        <v>170</v>
      </c>
      <c r="H152" s="24">
        <v>120</v>
      </c>
      <c r="I152" s="24">
        <v>120</v>
      </c>
      <c r="J152" s="24">
        <v>120</v>
      </c>
      <c r="K152" s="24">
        <v>120</v>
      </c>
    </row>
    <row r="153" spans="1:11">
      <c r="A153" s="20"/>
      <c r="B153" s="35" t="s">
        <v>322</v>
      </c>
      <c r="C153" s="30"/>
      <c r="D153" s="24"/>
      <c r="E153" s="43" t="s">
        <v>320</v>
      </c>
      <c r="F153" s="24">
        <v>321.7</v>
      </c>
      <c r="G153" s="24">
        <v>100</v>
      </c>
      <c r="H153" s="24">
        <v>400</v>
      </c>
      <c r="I153" s="24">
        <v>100</v>
      </c>
      <c r="J153" s="24">
        <v>100</v>
      </c>
      <c r="K153" s="24">
        <v>100</v>
      </c>
    </row>
    <row r="154" spans="1:11">
      <c r="A154" s="20"/>
      <c r="B154" s="35" t="s">
        <v>383</v>
      </c>
      <c r="C154" s="30"/>
      <c r="D154" s="24"/>
      <c r="E154" s="43" t="s">
        <v>384</v>
      </c>
      <c r="F154" s="24">
        <v>337.32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</row>
    <row r="155" spans="1:11">
      <c r="A155" s="20"/>
      <c r="B155" s="35" t="s">
        <v>323</v>
      </c>
      <c r="C155" s="30"/>
      <c r="D155" s="24"/>
      <c r="E155" s="43" t="s">
        <v>324</v>
      </c>
      <c r="F155" s="24">
        <v>174.66</v>
      </c>
      <c r="G155" s="24">
        <v>200</v>
      </c>
      <c r="H155" s="24">
        <v>100</v>
      </c>
      <c r="I155" s="24">
        <v>100</v>
      </c>
      <c r="J155" s="24">
        <v>100</v>
      </c>
      <c r="K155" s="24">
        <v>100</v>
      </c>
    </row>
    <row r="156" spans="1:11">
      <c r="A156" s="20"/>
      <c r="B156" s="35"/>
      <c r="C156" s="30"/>
      <c r="D156" s="24"/>
      <c r="E156" s="49" t="s">
        <v>189</v>
      </c>
      <c r="F156" s="27">
        <f t="shared" ref="F156:K156" si="5">SUM(F152:F155)</f>
        <v>982.43</v>
      </c>
      <c r="G156" s="27">
        <f t="shared" si="5"/>
        <v>470</v>
      </c>
      <c r="H156" s="27">
        <f t="shared" si="5"/>
        <v>620</v>
      </c>
      <c r="I156" s="27">
        <f t="shared" si="5"/>
        <v>320</v>
      </c>
      <c r="J156" s="27">
        <f t="shared" si="5"/>
        <v>320</v>
      </c>
      <c r="K156" s="27">
        <f t="shared" si="5"/>
        <v>320</v>
      </c>
    </row>
    <row r="157" spans="1:11">
      <c r="A157" s="20"/>
      <c r="B157" s="35" t="s">
        <v>392</v>
      </c>
      <c r="C157" s="30"/>
      <c r="D157" s="24"/>
      <c r="E157" s="43" t="s">
        <v>390</v>
      </c>
      <c r="F157" s="27"/>
      <c r="G157" s="24">
        <v>2000</v>
      </c>
      <c r="H157" s="27"/>
      <c r="I157" s="27">
        <v>2000</v>
      </c>
      <c r="J157" s="27">
        <v>2000</v>
      </c>
      <c r="K157" s="27">
        <v>2000</v>
      </c>
    </row>
    <row r="158" spans="1:11">
      <c r="A158" s="20"/>
      <c r="B158" s="35" t="s">
        <v>393</v>
      </c>
      <c r="C158" s="30"/>
      <c r="D158" s="24"/>
      <c r="E158" s="43" t="s">
        <v>391</v>
      </c>
      <c r="F158" s="27"/>
      <c r="G158" s="24">
        <v>1000</v>
      </c>
      <c r="H158" s="27"/>
      <c r="I158" s="27">
        <v>2000</v>
      </c>
      <c r="J158" s="27">
        <v>2000</v>
      </c>
      <c r="K158" s="27">
        <v>2000</v>
      </c>
    </row>
    <row r="159" spans="1:11">
      <c r="A159" s="20"/>
      <c r="B159" s="35"/>
      <c r="C159" s="30"/>
      <c r="D159" s="24"/>
      <c r="E159" s="49" t="s">
        <v>189</v>
      </c>
      <c r="F159" s="27"/>
      <c r="G159" s="27">
        <v>3000</v>
      </c>
      <c r="H159" s="27"/>
      <c r="I159" s="27">
        <f>SUM(I157:I158)</f>
        <v>4000</v>
      </c>
      <c r="J159" s="27">
        <f>SUM(J157:J158)</f>
        <v>4000</v>
      </c>
      <c r="K159" s="27">
        <f>SUM(K157:K158)</f>
        <v>4000</v>
      </c>
    </row>
    <row r="160" spans="1:11">
      <c r="A160" s="20" t="s">
        <v>148</v>
      </c>
      <c r="B160" s="22"/>
      <c r="C160" s="22"/>
      <c r="D160" s="23">
        <f>SUM(D161:D196)</f>
        <v>45126.84</v>
      </c>
      <c r="E160" s="47"/>
      <c r="F160" s="72"/>
      <c r="G160" s="23"/>
      <c r="H160" s="72"/>
      <c r="I160" s="23"/>
      <c r="J160" s="23"/>
      <c r="K160" s="23"/>
    </row>
    <row r="161" spans="1:11">
      <c r="A161" s="20" t="s">
        <v>149</v>
      </c>
      <c r="B161" s="22" t="s">
        <v>235</v>
      </c>
      <c r="C161" s="22" t="s">
        <v>150</v>
      </c>
      <c r="D161" s="24">
        <v>3.15</v>
      </c>
      <c r="E161" s="43"/>
      <c r="F161" s="72"/>
      <c r="G161" s="24"/>
      <c r="H161" s="72"/>
      <c r="I161" s="24"/>
      <c r="J161" s="24"/>
      <c r="K161" s="24"/>
    </row>
    <row r="162" spans="1:11">
      <c r="A162" s="20"/>
      <c r="B162" s="22" t="s">
        <v>236</v>
      </c>
      <c r="C162" s="22" t="s">
        <v>151</v>
      </c>
      <c r="D162" s="24">
        <v>5.69</v>
      </c>
      <c r="E162" s="43"/>
      <c r="F162" s="72"/>
      <c r="G162" s="24"/>
      <c r="H162" s="72"/>
      <c r="I162" s="24"/>
      <c r="J162" s="24"/>
      <c r="K162" s="24"/>
    </row>
    <row r="163" spans="1:11">
      <c r="A163" s="20" t="s">
        <v>152</v>
      </c>
      <c r="B163" s="22"/>
      <c r="C163" s="22" t="s">
        <v>153</v>
      </c>
      <c r="D163" s="24">
        <v>569.80999999999995</v>
      </c>
      <c r="E163" s="43"/>
      <c r="F163" s="72"/>
      <c r="G163" s="24"/>
      <c r="H163" s="72"/>
      <c r="I163" s="24"/>
      <c r="J163" s="24"/>
      <c r="K163" s="24"/>
    </row>
    <row r="164" spans="1:11">
      <c r="A164" s="20" t="s">
        <v>154</v>
      </c>
      <c r="B164" s="22"/>
      <c r="C164" s="22" t="s">
        <v>155</v>
      </c>
      <c r="D164" s="24">
        <v>0</v>
      </c>
      <c r="E164" s="43"/>
      <c r="F164" s="72"/>
      <c r="G164" s="24"/>
      <c r="H164" s="72"/>
      <c r="I164" s="24"/>
      <c r="J164" s="24"/>
      <c r="K164" s="24"/>
    </row>
    <row r="165" spans="1:11">
      <c r="A165" s="20" t="s">
        <v>156</v>
      </c>
      <c r="B165" s="22" t="s">
        <v>157</v>
      </c>
      <c r="C165" s="22" t="s">
        <v>158</v>
      </c>
      <c r="D165" s="24">
        <v>0</v>
      </c>
      <c r="E165" s="43"/>
      <c r="F165" s="72"/>
      <c r="G165" s="24"/>
      <c r="H165" s="72"/>
      <c r="I165" s="24"/>
      <c r="J165" s="24"/>
      <c r="K165" s="24"/>
    </row>
    <row r="166" spans="1:11">
      <c r="A166" s="22"/>
      <c r="B166" s="22" t="s">
        <v>159</v>
      </c>
      <c r="C166" s="22" t="s">
        <v>160</v>
      </c>
      <c r="D166" s="24">
        <v>857.01</v>
      </c>
      <c r="E166" s="43"/>
      <c r="F166" s="72"/>
      <c r="G166" s="24"/>
      <c r="H166" s="72"/>
      <c r="I166" s="24"/>
      <c r="J166" s="24"/>
      <c r="K166" s="24"/>
    </row>
    <row r="167" spans="1:11">
      <c r="A167" s="22"/>
      <c r="B167" s="22" t="s">
        <v>161</v>
      </c>
      <c r="C167" s="22" t="s">
        <v>162</v>
      </c>
      <c r="D167" s="24">
        <v>155.30000000000001</v>
      </c>
      <c r="E167" s="43"/>
      <c r="F167" s="72"/>
      <c r="G167" s="24"/>
      <c r="H167" s="72"/>
      <c r="I167" s="24"/>
      <c r="J167" s="24"/>
      <c r="K167" s="24"/>
    </row>
    <row r="168" spans="1:11">
      <c r="A168" s="20"/>
      <c r="B168" s="22" t="s">
        <v>163</v>
      </c>
      <c r="C168" s="22" t="s">
        <v>164</v>
      </c>
      <c r="D168" s="24">
        <v>366.49</v>
      </c>
      <c r="E168" s="43"/>
      <c r="F168" s="72"/>
      <c r="G168" s="24"/>
      <c r="H168" s="72"/>
      <c r="I168" s="24"/>
      <c r="J168" s="24"/>
      <c r="K168" s="24"/>
    </row>
    <row r="169" spans="1:11">
      <c r="A169" s="20" t="s">
        <v>165</v>
      </c>
      <c r="B169" s="22" t="s">
        <v>166</v>
      </c>
      <c r="C169" s="22" t="s">
        <v>167</v>
      </c>
      <c r="D169" s="24">
        <v>793.99</v>
      </c>
      <c r="E169" s="43"/>
      <c r="F169" s="72"/>
      <c r="G169" s="24"/>
      <c r="H169" s="72"/>
      <c r="I169" s="24"/>
      <c r="J169" s="24"/>
      <c r="K169" s="24"/>
    </row>
    <row r="170" spans="1:11">
      <c r="A170" s="20"/>
      <c r="B170" s="21" t="s">
        <v>168</v>
      </c>
      <c r="C170" s="26" t="s">
        <v>169</v>
      </c>
      <c r="D170" s="24">
        <v>169.34</v>
      </c>
      <c r="E170" s="43"/>
      <c r="F170" s="72"/>
      <c r="G170" s="24"/>
      <c r="H170" s="72"/>
      <c r="I170" s="24"/>
      <c r="J170" s="24"/>
      <c r="K170" s="24"/>
    </row>
    <row r="171" spans="1:11">
      <c r="A171" s="22"/>
      <c r="B171" s="21" t="s">
        <v>170</v>
      </c>
      <c r="C171" s="22" t="s">
        <v>171</v>
      </c>
      <c r="D171" s="24">
        <v>66</v>
      </c>
      <c r="E171" s="43"/>
      <c r="F171" s="72"/>
      <c r="G171" s="24"/>
      <c r="H171" s="72"/>
      <c r="I171" s="24"/>
      <c r="J171" s="24"/>
      <c r="K171" s="24"/>
    </row>
    <row r="172" spans="1:11">
      <c r="A172" s="22"/>
      <c r="B172" s="21" t="s">
        <v>263</v>
      </c>
      <c r="C172" s="34">
        <v>641009</v>
      </c>
      <c r="D172" s="24">
        <v>0</v>
      </c>
      <c r="E172" s="43"/>
      <c r="F172" s="72"/>
      <c r="G172" s="24"/>
      <c r="H172" s="72"/>
      <c r="I172" s="24"/>
      <c r="J172" s="24"/>
      <c r="K172" s="24"/>
    </row>
    <row r="173" spans="1:11">
      <c r="A173" s="22"/>
      <c r="B173" s="21" t="s">
        <v>172</v>
      </c>
      <c r="C173" s="22" t="s">
        <v>173</v>
      </c>
      <c r="D173" s="24">
        <v>876.66</v>
      </c>
      <c r="E173" s="42"/>
      <c r="F173" s="72"/>
      <c r="G173" s="24"/>
      <c r="H173" s="72"/>
      <c r="I173" s="24"/>
      <c r="J173" s="24"/>
      <c r="K173" s="24"/>
    </row>
    <row r="174" spans="1:11">
      <c r="A174" s="22"/>
      <c r="B174" s="21" t="s">
        <v>174</v>
      </c>
      <c r="C174" s="22" t="s">
        <v>175</v>
      </c>
      <c r="D174" s="24">
        <v>432</v>
      </c>
      <c r="E174" s="43"/>
      <c r="F174" s="72"/>
      <c r="G174" s="24"/>
      <c r="H174" s="72"/>
      <c r="I174" s="24"/>
      <c r="J174" s="24"/>
      <c r="K174" s="24"/>
    </row>
    <row r="175" spans="1:11">
      <c r="A175" s="22"/>
      <c r="B175" s="21" t="s">
        <v>176</v>
      </c>
      <c r="C175" s="22" t="s">
        <v>177</v>
      </c>
      <c r="D175" s="24">
        <v>945.17</v>
      </c>
      <c r="E175" s="42"/>
      <c r="F175" s="72"/>
      <c r="G175" s="24"/>
      <c r="H175" s="72"/>
      <c r="I175" s="24"/>
      <c r="J175" s="24"/>
      <c r="K175" s="24"/>
    </row>
    <row r="176" spans="1:11">
      <c r="A176" s="22"/>
      <c r="B176" s="28" t="s">
        <v>193</v>
      </c>
      <c r="C176" s="22" t="s">
        <v>194</v>
      </c>
      <c r="D176" s="24">
        <v>20.85</v>
      </c>
      <c r="E176" s="43"/>
      <c r="F176" s="72"/>
      <c r="G176" s="24"/>
      <c r="H176" s="72"/>
      <c r="I176" s="24"/>
      <c r="J176" s="24"/>
      <c r="K176" s="24"/>
    </row>
    <row r="177" spans="1:11">
      <c r="A177" s="22"/>
      <c r="B177" s="28" t="s">
        <v>195</v>
      </c>
      <c r="C177" s="22" t="s">
        <v>196</v>
      </c>
      <c r="D177" s="24">
        <v>1821.95</v>
      </c>
      <c r="E177" s="42"/>
      <c r="F177" s="72"/>
      <c r="G177" s="24"/>
      <c r="H177" s="72"/>
      <c r="I177" s="24"/>
      <c r="J177" s="24"/>
      <c r="K177" s="24"/>
    </row>
    <row r="178" spans="1:11">
      <c r="A178" s="22"/>
      <c r="B178" s="28" t="s">
        <v>232</v>
      </c>
      <c r="C178" s="34" t="s">
        <v>233</v>
      </c>
      <c r="D178" s="24">
        <v>28737.16</v>
      </c>
      <c r="E178" s="42"/>
      <c r="F178" s="72"/>
      <c r="G178" s="24"/>
      <c r="H178" s="72"/>
      <c r="I178" s="24"/>
      <c r="J178" s="24"/>
      <c r="K178" s="24"/>
    </row>
    <row r="179" spans="1:11">
      <c r="A179" s="22"/>
      <c r="B179" s="28"/>
      <c r="C179" s="34"/>
      <c r="D179" s="24"/>
      <c r="E179" s="42"/>
      <c r="F179" s="72"/>
      <c r="G179" s="24"/>
      <c r="H179" s="72"/>
      <c r="I179" s="24"/>
      <c r="J179" s="24"/>
      <c r="K179" s="24"/>
    </row>
    <row r="180" spans="1:11">
      <c r="A180" s="20" t="s">
        <v>178</v>
      </c>
      <c r="B180" s="22" t="s">
        <v>179</v>
      </c>
      <c r="C180" s="22" t="s">
        <v>180</v>
      </c>
      <c r="D180" s="24">
        <v>317.35000000000002</v>
      </c>
      <c r="E180" s="43"/>
      <c r="F180" s="72"/>
      <c r="G180" s="24"/>
      <c r="H180" s="72"/>
      <c r="I180" s="24"/>
      <c r="J180" s="24"/>
      <c r="K180" s="24"/>
    </row>
    <row r="181" spans="1:11">
      <c r="A181" s="20"/>
      <c r="B181" s="22" t="s">
        <v>385</v>
      </c>
      <c r="C181" s="22" t="s">
        <v>386</v>
      </c>
      <c r="D181" s="24">
        <v>34</v>
      </c>
      <c r="E181" s="43"/>
      <c r="F181" s="72"/>
      <c r="G181" s="24"/>
      <c r="H181" s="72"/>
      <c r="I181" s="24"/>
      <c r="J181" s="24"/>
      <c r="K181" s="24"/>
    </row>
    <row r="182" spans="1:11">
      <c r="A182" s="20"/>
      <c r="B182" s="22" t="s">
        <v>181</v>
      </c>
      <c r="C182" s="22" t="s">
        <v>182</v>
      </c>
      <c r="D182" s="24">
        <v>108</v>
      </c>
      <c r="E182" s="43"/>
      <c r="F182" s="72"/>
      <c r="G182" s="24"/>
      <c r="H182" s="72"/>
      <c r="I182" s="24"/>
      <c r="J182" s="24"/>
      <c r="K182" s="24"/>
    </row>
    <row r="183" spans="1:11">
      <c r="A183" s="20" t="s">
        <v>183</v>
      </c>
      <c r="B183" s="22" t="s">
        <v>184</v>
      </c>
      <c r="C183" s="22" t="s">
        <v>185</v>
      </c>
      <c r="D183" s="24">
        <v>459.02</v>
      </c>
      <c r="E183" s="43"/>
      <c r="F183" s="72"/>
      <c r="G183" s="24"/>
      <c r="H183" s="72"/>
      <c r="I183" s="24"/>
      <c r="J183" s="24"/>
      <c r="K183" s="24"/>
    </row>
    <row r="184" spans="1:11">
      <c r="A184" s="20" t="s">
        <v>186</v>
      </c>
      <c r="B184" s="22" t="s">
        <v>187</v>
      </c>
      <c r="C184" s="22" t="s">
        <v>32</v>
      </c>
      <c r="D184" s="24">
        <v>3025.39</v>
      </c>
      <c r="E184" s="43"/>
      <c r="F184" s="72"/>
      <c r="G184" s="24"/>
      <c r="H184" s="72"/>
      <c r="I184" s="24"/>
      <c r="J184" s="24"/>
      <c r="K184" s="24"/>
    </row>
    <row r="185" spans="1:11">
      <c r="A185" s="22"/>
      <c r="B185" s="22" t="s">
        <v>227</v>
      </c>
      <c r="C185" s="22" t="s">
        <v>228</v>
      </c>
      <c r="D185" s="24">
        <v>300</v>
      </c>
      <c r="E185" s="52"/>
      <c r="F185" s="72"/>
      <c r="G185" s="24"/>
      <c r="H185" s="72"/>
      <c r="I185" s="24"/>
      <c r="J185" s="24"/>
      <c r="K185" s="24"/>
    </row>
    <row r="186" spans="1:11">
      <c r="A186" s="22"/>
      <c r="B186" s="22" t="s">
        <v>229</v>
      </c>
      <c r="C186" s="22" t="s">
        <v>36</v>
      </c>
      <c r="D186" s="32">
        <v>44.5</v>
      </c>
      <c r="E186" s="43"/>
      <c r="F186" s="72"/>
      <c r="G186" s="32"/>
      <c r="H186" s="72"/>
      <c r="I186" s="32"/>
      <c r="J186" s="32"/>
      <c r="K186" s="32"/>
    </row>
    <row r="187" spans="1:11">
      <c r="A187" s="22"/>
      <c r="B187" s="22" t="s">
        <v>222</v>
      </c>
      <c r="C187" s="22" t="s">
        <v>38</v>
      </c>
      <c r="D187" s="24">
        <v>441</v>
      </c>
      <c r="E187" s="43"/>
      <c r="F187" s="72"/>
      <c r="G187" s="24"/>
      <c r="H187" s="72"/>
      <c r="I187" s="24"/>
      <c r="J187" s="24"/>
      <c r="K187" s="24"/>
    </row>
    <row r="188" spans="1:11">
      <c r="A188" s="22"/>
      <c r="B188" s="22" t="s">
        <v>223</v>
      </c>
      <c r="C188" s="22" t="s">
        <v>40</v>
      </c>
      <c r="D188" s="24">
        <v>24</v>
      </c>
      <c r="E188" s="43"/>
      <c r="F188" s="72"/>
      <c r="G188" s="24"/>
      <c r="H188" s="72"/>
      <c r="I188" s="24"/>
      <c r="J188" s="24"/>
      <c r="K188" s="24"/>
    </row>
    <row r="189" spans="1:11">
      <c r="A189" s="22"/>
      <c r="B189" s="22" t="s">
        <v>224</v>
      </c>
      <c r="C189" s="22" t="s">
        <v>42</v>
      </c>
      <c r="D189" s="24">
        <v>90</v>
      </c>
      <c r="E189" s="43"/>
      <c r="F189" s="72"/>
      <c r="G189" s="24"/>
      <c r="H189" s="72"/>
      <c r="I189" s="24"/>
      <c r="J189" s="24"/>
      <c r="K189" s="24"/>
    </row>
    <row r="190" spans="1:11">
      <c r="A190" s="22"/>
      <c r="B190" s="22" t="s">
        <v>225</v>
      </c>
      <c r="C190" s="22" t="s">
        <v>43</v>
      </c>
      <c r="D190" s="24">
        <v>27.5</v>
      </c>
      <c r="E190" s="43"/>
      <c r="F190" s="72"/>
      <c r="G190" s="24"/>
      <c r="H190" s="72"/>
      <c r="I190" s="24"/>
      <c r="J190" s="24"/>
      <c r="K190" s="24"/>
    </row>
    <row r="191" spans="1:11">
      <c r="A191" s="22"/>
      <c r="B191" s="22" t="s">
        <v>226</v>
      </c>
      <c r="C191" s="22" t="s">
        <v>45</v>
      </c>
      <c r="D191" s="24">
        <v>142.44</v>
      </c>
      <c r="E191" s="43"/>
      <c r="F191" s="72"/>
      <c r="G191" s="24"/>
      <c r="H191" s="72"/>
      <c r="I191" s="24"/>
      <c r="J191" s="24"/>
      <c r="K191" s="24"/>
    </row>
    <row r="192" spans="1:11">
      <c r="A192" s="22"/>
      <c r="B192" s="22" t="s">
        <v>188</v>
      </c>
      <c r="C192" s="22" t="s">
        <v>231</v>
      </c>
      <c r="D192" s="24">
        <v>1041.58</v>
      </c>
      <c r="E192" s="55" t="s">
        <v>0</v>
      </c>
      <c r="F192" s="72"/>
      <c r="G192" s="24"/>
      <c r="H192" s="72"/>
      <c r="I192" s="24"/>
      <c r="J192" s="24"/>
      <c r="K192" s="24"/>
    </row>
    <row r="193" spans="1:11">
      <c r="A193" s="22"/>
      <c r="B193" s="22" t="s">
        <v>230</v>
      </c>
      <c r="C193" s="22" t="s">
        <v>77</v>
      </c>
      <c r="D193" s="24">
        <v>330</v>
      </c>
      <c r="E193" s="43"/>
      <c r="F193" s="72"/>
      <c r="G193" s="24"/>
      <c r="H193" s="72"/>
      <c r="I193" s="24"/>
      <c r="J193" s="24"/>
      <c r="K193" s="24"/>
    </row>
    <row r="194" spans="1:11">
      <c r="A194" s="39" t="s">
        <v>264</v>
      </c>
      <c r="B194" s="22" t="s">
        <v>387</v>
      </c>
      <c r="C194" s="22">
        <v>600</v>
      </c>
      <c r="D194" s="24">
        <v>1358.94</v>
      </c>
      <c r="E194" s="43"/>
      <c r="F194" s="72"/>
      <c r="G194" s="24"/>
      <c r="H194" s="72"/>
      <c r="I194" s="24"/>
      <c r="J194" s="24"/>
      <c r="K194" s="24"/>
    </row>
    <row r="195" spans="1:11">
      <c r="A195" s="56" t="s">
        <v>266</v>
      </c>
      <c r="B195" s="22" t="s">
        <v>388</v>
      </c>
      <c r="C195" s="22">
        <v>600</v>
      </c>
      <c r="D195" s="24">
        <v>1010.38</v>
      </c>
      <c r="E195" s="52"/>
      <c r="F195" s="72" t="s">
        <v>0</v>
      </c>
      <c r="G195" s="24"/>
      <c r="H195" s="72"/>
      <c r="I195" s="24"/>
      <c r="J195" s="24"/>
      <c r="K195" s="24"/>
    </row>
    <row r="196" spans="1:11">
      <c r="A196" s="56" t="s">
        <v>265</v>
      </c>
      <c r="B196" s="22" t="s">
        <v>389</v>
      </c>
      <c r="C196" s="22">
        <v>600</v>
      </c>
      <c r="D196" s="24">
        <v>552.16999999999996</v>
      </c>
      <c r="E196" s="43"/>
      <c r="F196" s="72" t="s">
        <v>0</v>
      </c>
      <c r="G196" s="24"/>
      <c r="H196" s="72"/>
      <c r="I196" s="24"/>
      <c r="J196" s="24"/>
      <c r="K196" s="24"/>
    </row>
    <row r="197" spans="1:11">
      <c r="A197" s="20" t="s">
        <v>189</v>
      </c>
      <c r="B197" s="22"/>
      <c r="C197" s="22" t="s">
        <v>0</v>
      </c>
      <c r="D197" s="23">
        <v>205825.46</v>
      </c>
      <c r="E197" s="57"/>
      <c r="F197" s="23">
        <f>SUM(F43+F44+F70+F80+F86+F91+F99+F105+F110+F118+F133+F156)</f>
        <v>204661.51999999993</v>
      </c>
      <c r="G197" s="23">
        <f>SUM(G43+G86+G91+G99+G105+G110+G118+G133+G156+G159)</f>
        <v>63845</v>
      </c>
      <c r="H197" s="23">
        <f>SUM(H43+H44+H45+H46+H86+H91+H99+H105+H110+H118+H133+H156)</f>
        <v>105815</v>
      </c>
      <c r="I197" s="23">
        <f>SUM(I43+I86+I91+I99+I105+I110+I118+I133+I156+I159)</f>
        <v>70200</v>
      </c>
      <c r="J197" s="23">
        <f>SUM(J43+J86+J91+J99+J105+J110+J118+J133+J156+J159)</f>
        <v>69000</v>
      </c>
      <c r="K197" s="23">
        <f>SUM(K43+K86+I91+K99+K105+K110+K118+K133+K156+K159)</f>
        <v>69000</v>
      </c>
    </row>
    <row r="203" spans="1:11">
      <c r="K203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OBEC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ZMOS</dc:creator>
  <cp:lastModifiedBy>betka</cp:lastModifiedBy>
  <cp:lastPrinted>2016-11-25T12:42:13Z</cp:lastPrinted>
  <dcterms:created xsi:type="dcterms:W3CDTF">2013-01-14T12:45:25Z</dcterms:created>
  <dcterms:modified xsi:type="dcterms:W3CDTF">2017-01-04T12:44:21Z</dcterms:modified>
</cp:coreProperties>
</file>