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Hárok1" sheetId="1" r:id="rId1"/>
    <sheet name="Hárok2" sheetId="2" r:id="rId2"/>
  </sheets>
  <calcPr calcId="124519"/>
</workbook>
</file>

<file path=xl/calcChain.xml><?xml version="1.0" encoding="utf-8"?>
<calcChain xmlns="http://schemas.openxmlformats.org/spreadsheetml/2006/main">
  <c r="D100" i="2"/>
  <c r="E100"/>
  <c r="E69"/>
  <c r="J33" i="1"/>
  <c r="I33"/>
  <c r="H33"/>
  <c r="G33"/>
  <c r="F33"/>
  <c r="H51" i="2"/>
  <c r="H100"/>
  <c r="H97"/>
  <c r="H92"/>
  <c r="H77"/>
  <c r="H69"/>
  <c r="H56"/>
  <c r="H46"/>
  <c r="F100"/>
  <c r="F97"/>
  <c r="F92"/>
  <c r="F77"/>
  <c r="F69"/>
  <c r="F56"/>
  <c r="F46"/>
  <c r="D97"/>
  <c r="D92"/>
  <c r="D77"/>
  <c r="D69"/>
  <c r="D63"/>
  <c r="D60"/>
  <c r="D58"/>
  <c r="D56"/>
  <c r="D51"/>
  <c r="D46"/>
  <c r="D33" i="1"/>
  <c r="J100" i="2"/>
  <c r="I100"/>
  <c r="J97"/>
  <c r="I97"/>
  <c r="J92"/>
  <c r="I92"/>
  <c r="J77"/>
  <c r="I77"/>
  <c r="J69"/>
  <c r="I69"/>
  <c r="J56"/>
  <c r="I56"/>
  <c r="J46"/>
  <c r="I46"/>
  <c r="E51"/>
  <c r="G51"/>
  <c r="G69"/>
  <c r="G97"/>
  <c r="G92"/>
  <c r="G77"/>
  <c r="G63"/>
  <c r="E77"/>
  <c r="E33" i="1"/>
  <c r="E97" i="2"/>
  <c r="E92"/>
  <c r="E63"/>
  <c r="E60"/>
  <c r="E58"/>
  <c r="E56"/>
  <c r="E46"/>
  <c r="G100"/>
  <c r="G56"/>
  <c r="G46"/>
  <c r="F101" l="1"/>
  <c r="E101"/>
  <c r="H101"/>
  <c r="J101"/>
  <c r="I101"/>
  <c r="G101"/>
</calcChain>
</file>

<file path=xl/sharedStrings.xml><?xml version="1.0" encoding="utf-8"?>
<sst xmlns="http://schemas.openxmlformats.org/spreadsheetml/2006/main" count="265" uniqueCount="231">
  <si>
    <t xml:space="preserve"> </t>
  </si>
  <si>
    <t xml:space="preserve">   </t>
  </si>
  <si>
    <t>Bežné transféry zo ŠR</t>
  </si>
  <si>
    <t>Daňové príjmy</t>
  </si>
  <si>
    <t>41 1 111 003</t>
  </si>
  <si>
    <t>Výnos dane z príjmov územ.samosprávy</t>
  </si>
  <si>
    <t>41 1 121 001</t>
  </si>
  <si>
    <t>Daň z pozemkov</t>
  </si>
  <si>
    <t>41 1 121 002</t>
  </si>
  <si>
    <t>Daň zo stavieb</t>
  </si>
  <si>
    <t>41 1 133 001</t>
  </si>
  <si>
    <t>Daň za psa</t>
  </si>
  <si>
    <t>41 1 133 013</t>
  </si>
  <si>
    <t>Poplatok za komunálny odpad + vrece</t>
  </si>
  <si>
    <t>Nedaňové príjmy</t>
  </si>
  <si>
    <t>41 1 212 002</t>
  </si>
  <si>
    <t>Príjmy z prenajatých pozemkov</t>
  </si>
  <si>
    <t>41 1 212 003</t>
  </si>
  <si>
    <t>Príjmy z prenajatých budov</t>
  </si>
  <si>
    <t xml:space="preserve">41 1 212 003 1 </t>
  </si>
  <si>
    <t>41 1 212 004</t>
  </si>
  <si>
    <t>Príjmy z prenajatých strojov</t>
  </si>
  <si>
    <t>41 1 221 004</t>
  </si>
  <si>
    <t>Administratívne poplatky</t>
  </si>
  <si>
    <t>41 1 223 001</t>
  </si>
  <si>
    <t>Poplatky za predaj výrobkov</t>
  </si>
  <si>
    <t>41 1 243</t>
  </si>
  <si>
    <t>Z účtov finančného hospodárenia</t>
  </si>
  <si>
    <t>S P O L U :</t>
  </si>
  <si>
    <t>SPOLU:</t>
  </si>
  <si>
    <t>Európsky regionálny fond HUSK 1101/2.2.1</t>
  </si>
  <si>
    <t>Príjmy z prenájmu bytov</t>
  </si>
  <si>
    <t>Ministerstvo pôdohospodárstva</t>
  </si>
  <si>
    <t>1 37</t>
  </si>
  <si>
    <t>2 37</t>
  </si>
  <si>
    <t>Príjmové finančné operácie</t>
  </si>
  <si>
    <t>Príjmy z</t>
  </si>
  <si>
    <t>dobropisov</t>
  </si>
  <si>
    <t>pokút</t>
  </si>
  <si>
    <t>vratiek</t>
  </si>
  <si>
    <t>01 1 1 621</t>
  </si>
  <si>
    <t>01 1 1 631 001</t>
  </si>
  <si>
    <t>01 1 1 631 002</t>
  </si>
  <si>
    <t>01 1 1 611</t>
  </si>
  <si>
    <t>01 1 1 625 001</t>
  </si>
  <si>
    <t>01 1 1 625 002</t>
  </si>
  <si>
    <t>01 1 1 625 003</t>
  </si>
  <si>
    <t>01 1 1 625 004</t>
  </si>
  <si>
    <t>01 1 1 625 005</t>
  </si>
  <si>
    <t>01 1 1 625 007</t>
  </si>
  <si>
    <t>01 1 1 642 006</t>
  </si>
  <si>
    <t>cestovné náhrady zahraničné</t>
  </si>
  <si>
    <t>01 1 1 637 027</t>
  </si>
  <si>
    <t>01 1 1 637 003</t>
  </si>
  <si>
    <t>01 1 1 637 026</t>
  </si>
  <si>
    <t>01 1 1 633 006</t>
  </si>
  <si>
    <t>01 1 1 637 004</t>
  </si>
  <si>
    <t>01 1 1 633 015</t>
  </si>
  <si>
    <t>05 1 0 637 012</t>
  </si>
  <si>
    <t>05 1 0 637 004</t>
  </si>
  <si>
    <t>05 1 0 633 006</t>
  </si>
  <si>
    <t xml:space="preserve">05 1 0  637 004 </t>
  </si>
  <si>
    <t>04 5 1 637 004</t>
  </si>
  <si>
    <t>06 4 0 632 001</t>
  </si>
  <si>
    <t>04 5 1 635 004</t>
  </si>
  <si>
    <t>04 5 1 633 006</t>
  </si>
  <si>
    <t>06 3 0 632 001</t>
  </si>
  <si>
    <t>06 3 0 635 004</t>
  </si>
  <si>
    <t>06 3 0 637 004</t>
  </si>
  <si>
    <t>06 3 0 637 011</t>
  </si>
  <si>
    <t>06 3 0 633 006</t>
  </si>
  <si>
    <t>06 3 0 636 002</t>
  </si>
  <si>
    <t>06 1 0 637 004</t>
  </si>
  <si>
    <t>06 1 0 633 006</t>
  </si>
  <si>
    <t>06 1 0 632 001</t>
  </si>
  <si>
    <t>06 1 0 611</t>
  </si>
  <si>
    <t>06 1 0 623</t>
  </si>
  <si>
    <t>06 1 0 625 001</t>
  </si>
  <si>
    <t>06 1 0 625 002</t>
  </si>
  <si>
    <t>06 1 0 625 003</t>
  </si>
  <si>
    <t>06 1 0 625 004</t>
  </si>
  <si>
    <t>06 1 0 625 005</t>
  </si>
  <si>
    <t>06 1 0 625 007</t>
  </si>
  <si>
    <t>06 1 0 633 015</t>
  </si>
  <si>
    <t>06 1 0 637 027</t>
  </si>
  <si>
    <t>05 4 0 632 001</t>
  </si>
  <si>
    <t>05 4 0 633 006</t>
  </si>
  <si>
    <t>elektrická energia</t>
  </si>
  <si>
    <t>materiál + kosačka</t>
  </si>
  <si>
    <t>palivá</t>
  </si>
  <si>
    <t>05 4 0 633 015</t>
  </si>
  <si>
    <t>01 1 1 632 001</t>
  </si>
  <si>
    <t>01 1 1 632 003</t>
  </si>
  <si>
    <t>REGOB</t>
  </si>
  <si>
    <t>internetizácia</t>
  </si>
  <si>
    <t>01 1 1 632 004</t>
  </si>
  <si>
    <t>všeobecný materiál</t>
  </si>
  <si>
    <t>všeobecné služby</t>
  </si>
  <si>
    <t xml:space="preserve"> materiál REGOB</t>
  </si>
  <si>
    <t>01 1 1 633 013</t>
  </si>
  <si>
    <t>licenčné číslo</t>
  </si>
  <si>
    <t>01 1 1 633 009</t>
  </si>
  <si>
    <t>knihy, časopisy</t>
  </si>
  <si>
    <t>01 1 1 635 004</t>
  </si>
  <si>
    <t>údržba prevádzk.strojov</t>
  </si>
  <si>
    <t>01 1 1 635 009</t>
  </si>
  <si>
    <t>01 1 1 637 001</t>
  </si>
  <si>
    <t>školenie, semináre</t>
  </si>
  <si>
    <t>audít</t>
  </si>
  <si>
    <t>01 1 1 637 005</t>
  </si>
  <si>
    <t>01 1 1 637 012</t>
  </si>
  <si>
    <t>poplatky bankám + SOZA</t>
  </si>
  <si>
    <t>01 1 1 651 002</t>
  </si>
  <si>
    <t>splátka úrokov z úveru</t>
  </si>
  <si>
    <t>01 1 1 653 001</t>
  </si>
  <si>
    <t>manipulačný poplatok</t>
  </si>
  <si>
    <t>splatenie úveru</t>
  </si>
  <si>
    <t>01 1 1 821 005</t>
  </si>
  <si>
    <t>stavebné práce</t>
  </si>
  <si>
    <t>odmena poslanci</t>
  </si>
  <si>
    <t>internetová prezentácia</t>
  </si>
  <si>
    <t>členské príspevky</t>
  </si>
  <si>
    <t>očak. skutočn.</t>
  </si>
  <si>
    <t xml:space="preserve">príjmy z </t>
  </si>
  <si>
    <t>recyklačného fondu</t>
  </si>
  <si>
    <t>2 11K1</t>
  </si>
  <si>
    <t xml:space="preserve">SR - kamera </t>
  </si>
  <si>
    <t>EFRR -  kamera</t>
  </si>
  <si>
    <t>plán</t>
  </si>
  <si>
    <t>reprezentačné</t>
  </si>
  <si>
    <t>01 1 1 633 016</t>
  </si>
  <si>
    <t>poistenie majetku</t>
  </si>
  <si>
    <t>01 1 1 637 015</t>
  </si>
  <si>
    <t>služby</t>
  </si>
  <si>
    <t>05 4 0 637 004</t>
  </si>
  <si>
    <t>06 20 700</t>
  </si>
  <si>
    <t>06 2 0 600</t>
  </si>
  <si>
    <t>rozvoj obce  dokumenty</t>
  </si>
  <si>
    <t>rozvoj obce služba</t>
  </si>
  <si>
    <t>UPSVaR</t>
  </si>
  <si>
    <t>aktivačná EU</t>
  </si>
  <si>
    <t>aktivačná SR</t>
  </si>
  <si>
    <t>stravné</t>
  </si>
  <si>
    <t>01 1 1 637 014</t>
  </si>
  <si>
    <t>06 3 0 600</t>
  </si>
  <si>
    <t>ROZPOČET OBCE  -  PRÍJMY</t>
  </si>
  <si>
    <t xml:space="preserve"> VÝDAVKY</t>
  </si>
  <si>
    <t>41 1 223 003</t>
  </si>
  <si>
    <t xml:space="preserve">poplatky za stravné  </t>
  </si>
  <si>
    <t>Močidlá</t>
  </si>
  <si>
    <t>72a</t>
  </si>
  <si>
    <t>dary</t>
  </si>
  <si>
    <t xml:space="preserve">01 1 1 717 </t>
  </si>
  <si>
    <t>UPSVaR EU</t>
  </si>
  <si>
    <t>UPSVaR SR</t>
  </si>
  <si>
    <t>08 2 0 600</t>
  </si>
  <si>
    <t xml:space="preserve"> plánovanie, manažment a kontrola   </t>
  </si>
  <si>
    <t xml:space="preserve">04 5 1 633 </t>
  </si>
  <si>
    <t xml:space="preserve"> 1 41 </t>
  </si>
  <si>
    <t>04 5 1 633 004</t>
  </si>
  <si>
    <t>poštové služby</t>
  </si>
  <si>
    <t>telekomunikačné služby</t>
  </si>
  <si>
    <t>01 1 1 632 005</t>
  </si>
  <si>
    <t>výpočtová technika</t>
  </si>
  <si>
    <t>01 1 1 634 004</t>
  </si>
  <si>
    <t>prepravné</t>
  </si>
  <si>
    <t>01 1 1 637 040</t>
  </si>
  <si>
    <t>04 5 1 633 010</t>
  </si>
  <si>
    <t>pracovný odev</t>
  </si>
  <si>
    <t xml:space="preserve">voľby </t>
  </si>
  <si>
    <t>oč.skutočnosť</t>
  </si>
  <si>
    <t>06 1 0 637  014</t>
  </si>
  <si>
    <t>1 AC2</t>
  </si>
  <si>
    <t>Vypracovali:  Šťavinová</t>
  </si>
  <si>
    <t>V Kalonde, dňa 10.12.2018</t>
  </si>
  <si>
    <t xml:space="preserve"> Tarifný plat</t>
  </si>
  <si>
    <t>Poistenie do VšZP</t>
  </si>
  <si>
    <t>nemocenské poist.</t>
  </si>
  <si>
    <t>starobné poist.</t>
  </si>
  <si>
    <t>úrazové poist.</t>
  </si>
  <si>
    <t xml:space="preserve"> invalidné poist.</t>
  </si>
  <si>
    <t>poist. v nezam.</t>
  </si>
  <si>
    <t>rezervný fond</t>
  </si>
  <si>
    <t>cestovné náhrady,parkovacia karta</t>
  </si>
  <si>
    <t>telekom. technika</t>
  </si>
  <si>
    <t>01 1 1 633 002</t>
  </si>
  <si>
    <t>01 1 1 633 003</t>
  </si>
  <si>
    <t>prevádzkové stroje</t>
  </si>
  <si>
    <t>01 1 1 633 004</t>
  </si>
  <si>
    <t>webstránka</t>
  </si>
  <si>
    <t>software</t>
  </si>
  <si>
    <t>odmena upratovačka dohody</t>
  </si>
  <si>
    <t>Uloženiu odpadu</t>
  </si>
  <si>
    <t>Odvoz komunálneho odpadu</t>
  </si>
  <si>
    <t xml:space="preserve">Separovaný obpad </t>
  </si>
  <si>
    <t>Materiál - vrecia</t>
  </si>
  <si>
    <t>Údržba komunikácií obce</t>
  </si>
  <si>
    <t>zimná údržba služba</t>
  </si>
  <si>
    <t>ostatné kultúrne služby</t>
  </si>
  <si>
    <t>Verejné osvetlenie</t>
  </si>
  <si>
    <t>údržba VO</t>
  </si>
  <si>
    <t>Verejná zeleň</t>
  </si>
  <si>
    <t>benzín  do kosačky a do píly</t>
  </si>
  <si>
    <t>údržba kosačky</t>
  </si>
  <si>
    <t>materiál do kosačky</t>
  </si>
  <si>
    <t>prevadzka</t>
  </si>
  <si>
    <t xml:space="preserve"> Vodovod</t>
  </si>
  <si>
    <t>všeobecné služby /AQUA/</t>
  </si>
  <si>
    <t xml:space="preserve">údržba </t>
  </si>
  <si>
    <t>odmena /kontrola a odpočet/odv</t>
  </si>
  <si>
    <t>rozbory vody</t>
  </si>
  <si>
    <t>materiál</t>
  </si>
  <si>
    <t>nájom za zariadenie</t>
  </si>
  <si>
    <t xml:space="preserve"> revízie+ služby</t>
  </si>
  <si>
    <t>údržba budovy - materiál</t>
  </si>
  <si>
    <t>elektrická energia spoločná</t>
  </si>
  <si>
    <t>tarifný plat kurič</t>
  </si>
  <si>
    <t>Bytový dom</t>
  </si>
  <si>
    <t>zdravotná poisť.</t>
  </si>
  <si>
    <t>nemocenské poisť.</t>
  </si>
  <si>
    <t>starobné poisť.</t>
  </si>
  <si>
    <t>úrazové</t>
  </si>
  <si>
    <t>invalidné</t>
  </si>
  <si>
    <t>poist.v nezamest.</t>
  </si>
  <si>
    <t>dohoda</t>
  </si>
  <si>
    <t>06 4 0 637</t>
  </si>
  <si>
    <t>Rozvoj obce</t>
  </si>
  <si>
    <t>údržba budov</t>
  </si>
  <si>
    <t>01 1 1 635 006</t>
  </si>
  <si>
    <t>111 1 300</t>
  </si>
  <si>
    <t>1 AC1</t>
  </si>
</sst>
</file>

<file path=xl/styles.xml><?xml version="1.0" encoding="utf-8"?>
<styleSheet xmlns="http://schemas.openxmlformats.org/spreadsheetml/2006/main">
  <numFmts count="3">
    <numFmt numFmtId="164" formatCode="#,##0.00\ &quot;Sk&quot;;[Red]\-#,##0.00\ &quot;Sk&quot;"/>
    <numFmt numFmtId="165" formatCode="#,##0.00\ [$€-1]"/>
    <numFmt numFmtId="166" formatCode="#,##0.00\ &quot;€&quot;"/>
  </numFmts>
  <fonts count="1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2" xfId="0" applyFont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3" fontId="4" fillId="0" borderId="2" xfId="0" applyNumberFormat="1" applyFont="1" applyBorder="1" applyAlignment="1">
      <alignment horizontal="left"/>
    </xf>
    <xf numFmtId="0" fontId="4" fillId="0" borderId="0" xfId="0" applyFont="1"/>
    <xf numFmtId="165" fontId="4" fillId="0" borderId="3" xfId="0" applyNumberFormat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/>
    <xf numFmtId="165" fontId="2" fillId="0" borderId="1" xfId="0" applyNumberFormat="1" applyFont="1" applyBorder="1"/>
    <xf numFmtId="165" fontId="5" fillId="0" borderId="1" xfId="0" applyNumberFormat="1" applyFont="1" applyBorder="1"/>
    <xf numFmtId="165" fontId="6" fillId="0" borderId="1" xfId="0" applyNumberFormat="1" applyFont="1" applyBorder="1"/>
    <xf numFmtId="165" fontId="7" fillId="0" borderId="1" xfId="0" applyNumberFormat="1" applyFont="1" applyBorder="1"/>
    <xf numFmtId="166" fontId="5" fillId="0" borderId="1" xfId="0" applyNumberFormat="1" applyFont="1" applyBorder="1"/>
    <xf numFmtId="165" fontId="5" fillId="0" borderId="1" xfId="0" applyNumberFormat="1" applyFont="1" applyFill="1" applyBorder="1"/>
    <xf numFmtId="165" fontId="5" fillId="0" borderId="10" xfId="0" applyNumberFormat="1" applyFont="1" applyFill="1" applyBorder="1"/>
    <xf numFmtId="0" fontId="5" fillId="0" borderId="1" xfId="0" applyFont="1" applyBorder="1" applyAlignment="1">
      <alignment horizontal="right"/>
    </xf>
    <xf numFmtId="0" fontId="0" fillId="0" borderId="0" xfId="0" applyBorder="1"/>
    <xf numFmtId="0" fontId="7" fillId="0" borderId="1" xfId="0" applyFont="1" applyBorder="1"/>
    <xf numFmtId="1" fontId="6" fillId="0" borderId="1" xfId="0" applyNumberFormat="1" applyFont="1" applyBorder="1"/>
    <xf numFmtId="0" fontId="6" fillId="0" borderId="1" xfId="0" applyNumberFormat="1" applyFont="1" applyBorder="1"/>
    <xf numFmtId="0" fontId="5" fillId="0" borderId="1" xfId="0" applyNumberFormat="1" applyFont="1" applyBorder="1"/>
    <xf numFmtId="3" fontId="5" fillId="0" borderId="1" xfId="0" applyNumberFormat="1" applyFont="1" applyBorder="1" applyAlignment="1"/>
    <xf numFmtId="0" fontId="5" fillId="0" borderId="1" xfId="0" applyNumberFormat="1" applyFont="1" applyBorder="1" applyAlignment="1"/>
    <xf numFmtId="0" fontId="7" fillId="0" borderId="1" xfId="0" applyNumberFormat="1" applyFont="1" applyBorder="1" applyAlignment="1"/>
    <xf numFmtId="0" fontId="7" fillId="0" borderId="1" xfId="0" applyNumberFormat="1" applyFont="1" applyBorder="1"/>
    <xf numFmtId="0" fontId="2" fillId="0" borderId="1" xfId="0" applyFont="1" applyFill="1" applyBorder="1"/>
    <xf numFmtId="0" fontId="5" fillId="0" borderId="10" xfId="0" applyNumberFormat="1" applyFont="1" applyFill="1" applyBorder="1"/>
    <xf numFmtId="0" fontId="9" fillId="0" borderId="1" xfId="0" applyNumberFormat="1" applyFont="1" applyBorder="1"/>
    <xf numFmtId="166" fontId="7" fillId="0" borderId="1" xfId="0" applyNumberFormat="1" applyFont="1" applyBorder="1"/>
    <xf numFmtId="165" fontId="4" fillId="0" borderId="11" xfId="0" applyNumberFormat="1" applyFont="1" applyBorder="1"/>
    <xf numFmtId="3" fontId="4" fillId="0" borderId="12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13" xfId="0" applyFont="1" applyBorder="1"/>
    <xf numFmtId="0" fontId="1" fillId="0" borderId="14" xfId="0" applyFont="1" applyBorder="1"/>
    <xf numFmtId="164" fontId="1" fillId="0" borderId="14" xfId="0" applyNumberFormat="1" applyFont="1" applyBorder="1"/>
    <xf numFmtId="165" fontId="1" fillId="0" borderId="15" xfId="0" applyNumberFormat="1" applyFont="1" applyBorder="1"/>
    <xf numFmtId="165" fontId="4" fillId="0" borderId="6" xfId="0" applyNumberFormat="1" applyFont="1" applyBorder="1"/>
    <xf numFmtId="165" fontId="4" fillId="0" borderId="16" xfId="0" applyNumberFormat="1" applyFont="1" applyBorder="1"/>
    <xf numFmtId="165" fontId="1" fillId="0" borderId="17" xfId="0" applyNumberFormat="1" applyFont="1" applyBorder="1"/>
    <xf numFmtId="0" fontId="0" fillId="0" borderId="1" xfId="0" applyBorder="1"/>
    <xf numFmtId="165" fontId="9" fillId="0" borderId="1" xfId="0" applyNumberFormat="1" applyFont="1" applyBorder="1"/>
    <xf numFmtId="165" fontId="8" fillId="0" borderId="0" xfId="0" applyNumberFormat="1" applyFont="1" applyFill="1" applyBorder="1"/>
    <xf numFmtId="165" fontId="4" fillId="2" borderId="3" xfId="0" applyNumberFormat="1" applyFont="1" applyFill="1" applyBorder="1"/>
    <xf numFmtId="3" fontId="4" fillId="0" borderId="1" xfId="0" applyNumberFormat="1" applyFont="1" applyBorder="1" applyAlignment="1">
      <alignment horizontal="left"/>
    </xf>
    <xf numFmtId="165" fontId="5" fillId="0" borderId="0" xfId="0" applyNumberFormat="1" applyFont="1" applyFill="1" applyBorder="1"/>
    <xf numFmtId="165" fontId="4" fillId="0" borderId="9" xfId="0" applyNumberFormat="1" applyFont="1" applyBorder="1"/>
    <xf numFmtId="165" fontId="4" fillId="2" borderId="1" xfId="0" applyNumberFormat="1" applyFont="1" applyFill="1" applyBorder="1"/>
    <xf numFmtId="0" fontId="10" fillId="0" borderId="1" xfId="0" applyFont="1" applyBorder="1"/>
    <xf numFmtId="165" fontId="0" fillId="0" borderId="1" xfId="0" applyNumberFormat="1" applyBorder="1"/>
    <xf numFmtId="165" fontId="4" fillId="0" borderId="18" xfId="0" applyNumberFormat="1" applyFont="1" applyBorder="1"/>
    <xf numFmtId="165" fontId="1" fillId="0" borderId="14" xfId="0" applyNumberFormat="1" applyFon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D36" sqref="D36"/>
    </sheetView>
  </sheetViews>
  <sheetFormatPr defaultRowHeight="15"/>
  <cols>
    <col min="1" max="1" width="12.28515625" customWidth="1"/>
    <col min="3" max="3" width="25.7109375" customWidth="1"/>
    <col min="4" max="10" width="11.5703125" customWidth="1"/>
  </cols>
  <sheetData>
    <row r="1" spans="1:10">
      <c r="A1" s="5"/>
      <c r="B1" s="4" t="s">
        <v>145</v>
      </c>
      <c r="C1" s="4"/>
      <c r="D1" s="15">
        <v>2016</v>
      </c>
      <c r="E1" s="15">
        <v>2017</v>
      </c>
      <c r="F1" s="14">
        <v>2018</v>
      </c>
      <c r="G1" s="14">
        <v>2018</v>
      </c>
      <c r="H1" s="14">
        <v>2019</v>
      </c>
      <c r="I1" s="14">
        <v>2020</v>
      </c>
      <c r="J1" s="14">
        <v>2021</v>
      </c>
    </row>
    <row r="2" spans="1:10">
      <c r="A2" s="2" t="s">
        <v>0</v>
      </c>
      <c r="B2" s="1" t="s">
        <v>1</v>
      </c>
      <c r="C2" s="3"/>
      <c r="D2" s="7"/>
      <c r="E2" s="7"/>
      <c r="F2" s="13" t="s">
        <v>128</v>
      </c>
      <c r="G2" s="13" t="s">
        <v>170</v>
      </c>
      <c r="H2" s="13"/>
      <c r="I2" s="13"/>
      <c r="J2" s="13"/>
    </row>
    <row r="3" spans="1:10" ht="15" customHeight="1">
      <c r="A3" s="6" t="s">
        <v>229</v>
      </c>
      <c r="B3" s="7" t="s">
        <v>2</v>
      </c>
      <c r="C3" s="8"/>
      <c r="D3" s="12">
        <v>903.44</v>
      </c>
      <c r="E3" s="9">
        <v>789.53</v>
      </c>
      <c r="F3" s="47">
        <v>500</v>
      </c>
      <c r="G3" s="47">
        <v>5550</v>
      </c>
      <c r="H3" s="47">
        <v>500</v>
      </c>
      <c r="I3" s="47">
        <v>500</v>
      </c>
      <c r="J3" s="47">
        <v>500</v>
      </c>
    </row>
    <row r="4" spans="1:10">
      <c r="A4" s="6" t="s">
        <v>33</v>
      </c>
      <c r="B4" s="7" t="s">
        <v>30</v>
      </c>
      <c r="C4" s="8"/>
      <c r="D4" s="12">
        <v>140.51</v>
      </c>
      <c r="E4" s="9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</row>
    <row r="5" spans="1:10">
      <c r="A5" s="10">
        <v>1111</v>
      </c>
      <c r="B5" s="7" t="s">
        <v>32</v>
      </c>
      <c r="C5" s="8"/>
      <c r="D5" s="12">
        <v>16.53</v>
      </c>
      <c r="E5" s="9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</row>
    <row r="6" spans="1:10">
      <c r="A6" s="6" t="s">
        <v>34</v>
      </c>
      <c r="B6" s="7" t="s">
        <v>30</v>
      </c>
      <c r="C6" s="8"/>
      <c r="D6" s="12">
        <v>26394.11</v>
      </c>
      <c r="E6" s="9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</row>
    <row r="7" spans="1:10">
      <c r="A7" s="10">
        <v>2111</v>
      </c>
      <c r="B7" s="7" t="s">
        <v>32</v>
      </c>
      <c r="C7" s="8"/>
      <c r="D7" s="12">
        <v>3105.19</v>
      </c>
      <c r="E7" s="9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</row>
    <row r="8" spans="1:10">
      <c r="A8" s="10" t="s">
        <v>125</v>
      </c>
      <c r="B8" s="7"/>
      <c r="C8" s="8" t="s">
        <v>127</v>
      </c>
      <c r="D8" s="9">
        <v>0</v>
      </c>
      <c r="E8" s="9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</row>
    <row r="9" spans="1:10">
      <c r="A9" s="10">
        <v>2</v>
      </c>
      <c r="B9" s="7"/>
      <c r="C9" s="8" t="s">
        <v>126</v>
      </c>
      <c r="D9" s="12">
        <v>5226.09</v>
      </c>
      <c r="E9" s="9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</row>
    <row r="10" spans="1:10">
      <c r="A10" s="10" t="s">
        <v>230</v>
      </c>
      <c r="B10" s="7" t="s">
        <v>139</v>
      </c>
      <c r="C10" s="8" t="s">
        <v>140</v>
      </c>
      <c r="D10" s="12">
        <v>2772.28</v>
      </c>
      <c r="E10" s="9">
        <v>2535.04</v>
      </c>
      <c r="F10" s="47">
        <v>0</v>
      </c>
      <c r="G10" s="47">
        <v>1000</v>
      </c>
      <c r="H10" s="47">
        <v>3825</v>
      </c>
      <c r="I10" s="47">
        <v>0</v>
      </c>
      <c r="J10" s="47">
        <v>0</v>
      </c>
    </row>
    <row r="11" spans="1:10">
      <c r="A11" s="10" t="s">
        <v>172</v>
      </c>
      <c r="B11" s="7" t="s">
        <v>139</v>
      </c>
      <c r="C11" s="8" t="s">
        <v>141</v>
      </c>
      <c r="D11" s="12">
        <v>489.23</v>
      </c>
      <c r="E11" s="9">
        <v>300.60000000000002</v>
      </c>
      <c r="F11" s="47">
        <v>0</v>
      </c>
      <c r="G11" s="47">
        <v>200</v>
      </c>
      <c r="H11" s="47">
        <v>675</v>
      </c>
      <c r="I11" s="47">
        <v>0</v>
      </c>
      <c r="J11" s="47">
        <v>0</v>
      </c>
    </row>
    <row r="12" spans="1:10">
      <c r="A12" s="6"/>
      <c r="B12" s="7" t="s">
        <v>3</v>
      </c>
      <c r="C12" s="7"/>
      <c r="D12" s="12"/>
      <c r="E12" s="9"/>
      <c r="F12" s="47"/>
      <c r="G12" s="47"/>
      <c r="H12" s="47"/>
      <c r="I12" s="47"/>
      <c r="J12" s="47"/>
    </row>
    <row r="13" spans="1:10">
      <c r="A13" s="6" t="s">
        <v>4</v>
      </c>
      <c r="B13" s="7" t="s">
        <v>5</v>
      </c>
      <c r="C13" s="8"/>
      <c r="D13" s="12">
        <v>36288.85</v>
      </c>
      <c r="E13" s="9">
        <v>37856.519999999997</v>
      </c>
      <c r="F13" s="47">
        <v>36500</v>
      </c>
      <c r="G13" s="47">
        <v>40000</v>
      </c>
      <c r="H13" s="47">
        <v>45000</v>
      </c>
      <c r="I13" s="47">
        <v>45000</v>
      </c>
      <c r="J13" s="47">
        <v>45000</v>
      </c>
    </row>
    <row r="14" spans="1:10">
      <c r="A14" s="6" t="s">
        <v>6</v>
      </c>
      <c r="B14" s="7" t="s">
        <v>7</v>
      </c>
      <c r="C14" s="8"/>
      <c r="D14" s="12">
        <v>11441.1</v>
      </c>
      <c r="E14" s="9">
        <v>11230.47</v>
      </c>
      <c r="F14" s="47">
        <v>9800</v>
      </c>
      <c r="G14" s="47">
        <v>9800</v>
      </c>
      <c r="H14" s="47">
        <v>9800</v>
      </c>
      <c r="I14" s="47">
        <v>9800</v>
      </c>
      <c r="J14" s="47">
        <v>9800</v>
      </c>
    </row>
    <row r="15" spans="1:10">
      <c r="A15" s="6" t="s">
        <v>8</v>
      </c>
      <c r="B15" s="7" t="s">
        <v>9</v>
      </c>
      <c r="C15" s="8"/>
      <c r="D15" s="12">
        <v>1380.1</v>
      </c>
      <c r="E15" s="9">
        <v>1459.29</v>
      </c>
      <c r="F15" s="47">
        <v>1600</v>
      </c>
      <c r="G15" s="47">
        <v>1600</v>
      </c>
      <c r="H15" s="47">
        <v>1600</v>
      </c>
      <c r="I15" s="47">
        <v>1600</v>
      </c>
      <c r="J15" s="47">
        <v>1600</v>
      </c>
    </row>
    <row r="16" spans="1:10">
      <c r="A16" s="6" t="s">
        <v>10</v>
      </c>
      <c r="B16" s="7" t="s">
        <v>11</v>
      </c>
      <c r="C16" s="8"/>
      <c r="D16" s="12">
        <v>206.13</v>
      </c>
      <c r="E16" s="9">
        <v>228.98</v>
      </c>
      <c r="F16" s="47">
        <v>250</v>
      </c>
      <c r="G16" s="47">
        <v>250</v>
      </c>
      <c r="H16" s="47">
        <v>250</v>
      </c>
      <c r="I16" s="47">
        <v>250</v>
      </c>
      <c r="J16" s="47">
        <v>250</v>
      </c>
    </row>
    <row r="17" spans="1:10">
      <c r="A17" s="6" t="s">
        <v>12</v>
      </c>
      <c r="B17" s="58" t="s">
        <v>13</v>
      </c>
      <c r="C17" s="8"/>
      <c r="D17" s="12">
        <v>2002.09</v>
      </c>
      <c r="E17" s="9">
        <v>2314.59</v>
      </c>
      <c r="F17" s="47">
        <v>2600</v>
      </c>
      <c r="G17" s="47">
        <v>2600</v>
      </c>
      <c r="H17" s="47">
        <v>2600</v>
      </c>
      <c r="I17" s="47">
        <v>2600</v>
      </c>
      <c r="J17" s="47">
        <v>2600</v>
      </c>
    </row>
    <row r="18" spans="1:10">
      <c r="A18" s="6"/>
      <c r="B18" s="7" t="s">
        <v>14</v>
      </c>
      <c r="C18" s="7"/>
      <c r="D18" s="12"/>
      <c r="E18" s="9"/>
      <c r="F18" s="47"/>
      <c r="G18" s="47"/>
      <c r="H18" s="47"/>
      <c r="I18" s="47"/>
      <c r="J18" s="47"/>
    </row>
    <row r="19" spans="1:10">
      <c r="A19" s="6" t="s">
        <v>15</v>
      </c>
      <c r="B19" s="7" t="s">
        <v>16</v>
      </c>
      <c r="C19" s="8"/>
      <c r="D19" s="12">
        <v>654.38</v>
      </c>
      <c r="E19" s="9">
        <v>327.19</v>
      </c>
      <c r="F19" s="47">
        <v>340</v>
      </c>
      <c r="G19" s="47">
        <v>340</v>
      </c>
      <c r="H19" s="47">
        <v>340</v>
      </c>
      <c r="I19" s="47">
        <v>340</v>
      </c>
      <c r="J19" s="47">
        <v>340</v>
      </c>
    </row>
    <row r="20" spans="1:10">
      <c r="A20" s="6" t="s">
        <v>17</v>
      </c>
      <c r="B20" s="7" t="s">
        <v>18</v>
      </c>
      <c r="C20" s="8"/>
      <c r="D20" s="12">
        <v>62.5</v>
      </c>
      <c r="E20" s="9">
        <v>315</v>
      </c>
      <c r="F20" s="47">
        <v>100</v>
      </c>
      <c r="G20" s="47">
        <v>100</v>
      </c>
      <c r="H20" s="47">
        <v>100</v>
      </c>
      <c r="I20" s="47">
        <v>100</v>
      </c>
      <c r="J20" s="47">
        <v>100</v>
      </c>
    </row>
    <row r="21" spans="1:10">
      <c r="A21" s="6" t="s">
        <v>19</v>
      </c>
      <c r="B21" s="7" t="s">
        <v>31</v>
      </c>
      <c r="C21" s="8"/>
      <c r="D21" s="53">
        <v>10198.01</v>
      </c>
      <c r="E21" s="57">
        <v>11480.78</v>
      </c>
      <c r="F21" s="47">
        <v>13800</v>
      </c>
      <c r="G21" s="47">
        <v>13800</v>
      </c>
      <c r="H21" s="47">
        <v>14100</v>
      </c>
      <c r="I21" s="47">
        <v>14100</v>
      </c>
      <c r="J21" s="47">
        <v>14100</v>
      </c>
    </row>
    <row r="22" spans="1:10">
      <c r="A22" s="6" t="s">
        <v>20</v>
      </c>
      <c r="B22" s="7" t="s">
        <v>21</v>
      </c>
      <c r="C22" s="8"/>
      <c r="D22" s="12">
        <v>6</v>
      </c>
      <c r="E22" s="9">
        <v>2</v>
      </c>
      <c r="F22" s="47">
        <v>55</v>
      </c>
      <c r="G22" s="47">
        <v>80</v>
      </c>
      <c r="H22" s="47">
        <v>55</v>
      </c>
      <c r="I22" s="47">
        <v>55</v>
      </c>
      <c r="J22" s="47">
        <v>55</v>
      </c>
    </row>
    <row r="23" spans="1:10">
      <c r="A23" s="6" t="s">
        <v>22</v>
      </c>
      <c r="B23" s="7" t="s">
        <v>23</v>
      </c>
      <c r="C23" s="8"/>
      <c r="D23" s="12">
        <v>2113.27</v>
      </c>
      <c r="E23" s="9">
        <v>1402.51</v>
      </c>
      <c r="F23" s="47">
        <v>2200</v>
      </c>
      <c r="G23" s="47">
        <v>550</v>
      </c>
      <c r="H23" s="47">
        <v>500</v>
      </c>
      <c r="I23" s="47">
        <v>500</v>
      </c>
      <c r="J23" s="47">
        <v>500</v>
      </c>
    </row>
    <row r="24" spans="1:10">
      <c r="A24" s="10">
        <v>41222003</v>
      </c>
      <c r="B24" s="7" t="s">
        <v>36</v>
      </c>
      <c r="C24" s="7" t="s">
        <v>38</v>
      </c>
      <c r="D24" s="12">
        <v>0</v>
      </c>
      <c r="E24" s="9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</row>
    <row r="25" spans="1:10">
      <c r="A25" s="10">
        <v>41292017</v>
      </c>
      <c r="B25" s="7" t="s">
        <v>36</v>
      </c>
      <c r="C25" s="7" t="s">
        <v>39</v>
      </c>
      <c r="D25" s="12">
        <v>42</v>
      </c>
      <c r="E25" s="9">
        <v>208.35</v>
      </c>
      <c r="F25" s="47">
        <v>0</v>
      </c>
      <c r="G25" s="47">
        <v>520</v>
      </c>
      <c r="H25" s="47">
        <v>0</v>
      </c>
      <c r="I25" s="47">
        <v>0</v>
      </c>
      <c r="J25" s="47">
        <v>0</v>
      </c>
    </row>
    <row r="26" spans="1:10">
      <c r="A26" s="10">
        <v>41292012</v>
      </c>
      <c r="B26" s="7" t="s">
        <v>36</v>
      </c>
      <c r="C26" s="7" t="s">
        <v>37</v>
      </c>
      <c r="D26" s="12">
        <v>371.3</v>
      </c>
      <c r="E26" s="9">
        <v>797.95</v>
      </c>
      <c r="F26" s="47">
        <v>0</v>
      </c>
      <c r="G26" s="47">
        <v>60</v>
      </c>
      <c r="H26" s="47">
        <v>0</v>
      </c>
      <c r="I26" s="47">
        <v>0</v>
      </c>
      <c r="J26" s="47">
        <v>0</v>
      </c>
    </row>
    <row r="27" spans="1:10">
      <c r="A27" s="6" t="s">
        <v>24</v>
      </c>
      <c r="B27" s="7" t="s">
        <v>25</v>
      </c>
      <c r="C27" s="8"/>
      <c r="D27" s="12">
        <v>2776.22</v>
      </c>
      <c r="E27" s="9">
        <v>2416.08</v>
      </c>
      <c r="F27" s="47">
        <v>2250</v>
      </c>
      <c r="G27" s="47">
        <v>2250</v>
      </c>
      <c r="H27" s="47">
        <v>2250</v>
      </c>
      <c r="I27" s="47">
        <v>2250</v>
      </c>
      <c r="J27" s="47">
        <v>2250</v>
      </c>
    </row>
    <row r="28" spans="1:10">
      <c r="A28" s="6" t="s">
        <v>147</v>
      </c>
      <c r="B28" s="7" t="s">
        <v>148</v>
      </c>
      <c r="C28" s="8"/>
      <c r="D28" s="12">
        <v>420.2</v>
      </c>
      <c r="E28" s="9">
        <v>730.42</v>
      </c>
      <c r="F28" s="47">
        <v>500</v>
      </c>
      <c r="G28" s="47">
        <v>500</v>
      </c>
      <c r="H28" s="47">
        <v>600</v>
      </c>
      <c r="I28" s="47">
        <v>600</v>
      </c>
      <c r="J28" s="47">
        <v>600</v>
      </c>
    </row>
    <row r="29" spans="1:10">
      <c r="A29" s="6" t="s">
        <v>26</v>
      </c>
      <c r="B29" s="7" t="s">
        <v>27</v>
      </c>
      <c r="C29" s="8"/>
      <c r="D29" s="12">
        <v>0.19</v>
      </c>
      <c r="E29" s="9">
        <v>0</v>
      </c>
      <c r="F29" s="47">
        <v>5</v>
      </c>
      <c r="G29" s="47">
        <v>0</v>
      </c>
      <c r="H29" s="47">
        <v>5</v>
      </c>
      <c r="I29" s="47">
        <v>5</v>
      </c>
      <c r="J29" s="47">
        <v>5</v>
      </c>
    </row>
    <row r="30" spans="1:10">
      <c r="A30" s="10">
        <v>46454001</v>
      </c>
      <c r="B30" s="7" t="s">
        <v>35</v>
      </c>
      <c r="C30" s="7"/>
      <c r="D30" s="12">
        <v>6500</v>
      </c>
      <c r="E30" s="9">
        <v>2000</v>
      </c>
      <c r="F30" s="47">
        <v>1000</v>
      </c>
      <c r="G30" s="47">
        <v>0</v>
      </c>
      <c r="H30" s="47">
        <v>1000</v>
      </c>
      <c r="I30" s="47">
        <v>1000</v>
      </c>
      <c r="J30" s="47">
        <v>1000</v>
      </c>
    </row>
    <row r="31" spans="1:10">
      <c r="A31" s="54"/>
      <c r="B31" s="7" t="s">
        <v>123</v>
      </c>
      <c r="C31" s="7" t="s">
        <v>124</v>
      </c>
      <c r="D31" s="9">
        <v>114</v>
      </c>
      <c r="E31" s="9">
        <v>0</v>
      </c>
      <c r="F31" s="56">
        <v>0</v>
      </c>
      <c r="G31" s="9">
        <v>0</v>
      </c>
      <c r="H31" s="9">
        <v>0</v>
      </c>
      <c r="I31" s="9">
        <v>0</v>
      </c>
      <c r="J31" s="9">
        <v>0</v>
      </c>
    </row>
    <row r="32" spans="1:10" ht="15" customHeight="1" thickBot="1">
      <c r="A32" s="41" t="s">
        <v>150</v>
      </c>
      <c r="B32" s="42" t="s">
        <v>151</v>
      </c>
      <c r="C32" s="42"/>
      <c r="D32" s="40">
        <v>100</v>
      </c>
      <c r="E32" s="60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</row>
    <row r="33" spans="1:10" ht="15" customHeight="1" thickBot="1">
      <c r="A33" s="43"/>
      <c r="B33" s="44" t="s">
        <v>28</v>
      </c>
      <c r="C33" s="45"/>
      <c r="D33" s="46">
        <f>SUM(D2:D32)</f>
        <v>113723.72000000002</v>
      </c>
      <c r="E33" s="61">
        <f>SUM(E2:E32)</f>
        <v>76395.3</v>
      </c>
      <c r="F33" s="49">
        <f>SUM(F3:F32)</f>
        <v>71500</v>
      </c>
      <c r="G33" s="49">
        <f>SUM(G3:G32)</f>
        <v>79200</v>
      </c>
      <c r="H33" s="49">
        <f>SUM(H3:H32)</f>
        <v>83200</v>
      </c>
      <c r="I33" s="49">
        <f>SUM(I3:I32)</f>
        <v>78700</v>
      </c>
      <c r="J33" s="49">
        <f>SUM(J3:J32)</f>
        <v>78700</v>
      </c>
    </row>
    <row r="34" spans="1:10" ht="1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5" customHeight="1">
      <c r="A35" s="11" t="s">
        <v>174</v>
      </c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15" customHeight="1">
      <c r="A37" s="11" t="s">
        <v>173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0.5" customHeight="1"/>
    <row r="39" spans="1:10" ht="13.5" customHeight="1"/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9"/>
  <sheetViews>
    <sheetView tabSelected="1" topLeftCell="A70" workbookViewId="0">
      <selection activeCell="N92" sqref="N92"/>
    </sheetView>
  </sheetViews>
  <sheetFormatPr defaultRowHeight="15"/>
  <cols>
    <col min="1" max="1" width="16.140625" customWidth="1"/>
    <col min="2" max="2" width="21.140625" customWidth="1"/>
    <col min="3" max="3" width="13.5703125" customWidth="1"/>
    <col min="4" max="4" width="11.140625" customWidth="1"/>
    <col min="5" max="5" width="11" customWidth="1"/>
    <col min="6" max="7" width="11.28515625" customWidth="1"/>
    <col min="8" max="8" width="11.42578125" customWidth="1"/>
    <col min="9" max="9" width="10" customWidth="1"/>
    <col min="10" max="10" width="10.140625" customWidth="1"/>
    <col min="11" max="11" width="10.28515625" customWidth="1"/>
    <col min="12" max="12" width="9.28515625" bestFit="1" customWidth="1"/>
    <col min="13" max="13" width="14.7109375" customWidth="1"/>
    <col min="14" max="14" width="14.140625" customWidth="1"/>
  </cols>
  <sheetData>
    <row r="1" spans="1:10">
      <c r="A1" s="16"/>
      <c r="B1" s="16" t="s">
        <v>146</v>
      </c>
      <c r="C1" s="16"/>
      <c r="D1" s="16">
        <v>2016</v>
      </c>
      <c r="E1" s="16">
        <v>2017</v>
      </c>
      <c r="F1" s="16">
        <v>2018</v>
      </c>
      <c r="G1" s="16">
        <v>2018</v>
      </c>
      <c r="H1" s="16">
        <v>2019</v>
      </c>
      <c r="I1" s="16">
        <v>2020</v>
      </c>
      <c r="J1" s="16">
        <v>2021</v>
      </c>
    </row>
    <row r="2" spans="1:10">
      <c r="A2" s="16" t="s">
        <v>156</v>
      </c>
      <c r="B2" s="16" t="s">
        <v>1</v>
      </c>
      <c r="C2" s="16"/>
      <c r="D2" s="28" t="s">
        <v>0</v>
      </c>
      <c r="E2" s="28" t="s">
        <v>0</v>
      </c>
      <c r="F2" s="18" t="s">
        <v>128</v>
      </c>
      <c r="G2" s="28" t="s">
        <v>122</v>
      </c>
      <c r="H2" s="18"/>
      <c r="I2" s="18"/>
      <c r="J2" s="18"/>
    </row>
    <row r="3" spans="1:10">
      <c r="A3" s="18" t="s">
        <v>175</v>
      </c>
      <c r="B3" s="18"/>
      <c r="C3" s="29" t="s">
        <v>43</v>
      </c>
      <c r="D3" s="20">
        <v>17573.14</v>
      </c>
      <c r="E3" s="20">
        <v>18218.43</v>
      </c>
      <c r="F3" s="20">
        <v>19000</v>
      </c>
      <c r="G3" s="20">
        <v>18600</v>
      </c>
      <c r="H3" s="20">
        <v>25000</v>
      </c>
      <c r="I3" s="20">
        <v>20000</v>
      </c>
      <c r="J3" s="20">
        <v>20000</v>
      </c>
    </row>
    <row r="4" spans="1:10">
      <c r="A4" s="18" t="s">
        <v>176</v>
      </c>
      <c r="B4" s="18"/>
      <c r="C4" s="30" t="s">
        <v>40</v>
      </c>
      <c r="D4" s="20">
        <v>1482.75</v>
      </c>
      <c r="E4" s="20">
        <v>1464.21</v>
      </c>
      <c r="F4" s="20">
        <v>1860</v>
      </c>
      <c r="G4" s="20">
        <v>1820</v>
      </c>
      <c r="H4" s="20">
        <v>2500</v>
      </c>
      <c r="I4" s="20">
        <v>2000</v>
      </c>
      <c r="J4" s="20">
        <v>2000</v>
      </c>
    </row>
    <row r="5" spans="1:10">
      <c r="A5" s="18"/>
      <c r="B5" s="18" t="s">
        <v>177</v>
      </c>
      <c r="C5" s="31" t="s">
        <v>44</v>
      </c>
      <c r="D5" s="20">
        <v>254.19</v>
      </c>
      <c r="E5" s="20">
        <v>277.18</v>
      </c>
      <c r="F5" s="20">
        <v>276</v>
      </c>
      <c r="G5" s="20">
        <v>260</v>
      </c>
      <c r="H5" s="20">
        <v>350</v>
      </c>
      <c r="I5" s="20">
        <v>280</v>
      </c>
      <c r="J5" s="20">
        <v>280</v>
      </c>
    </row>
    <row r="6" spans="1:10">
      <c r="A6" s="18"/>
      <c r="B6" s="18" t="s">
        <v>178</v>
      </c>
      <c r="C6" s="31" t="s">
        <v>45</v>
      </c>
      <c r="D6" s="20">
        <v>2603.58</v>
      </c>
      <c r="E6" s="20">
        <v>2665.04</v>
      </c>
      <c r="F6" s="20">
        <v>2650</v>
      </c>
      <c r="G6" s="20">
        <v>2600</v>
      </c>
      <c r="H6" s="20">
        <v>3500</v>
      </c>
      <c r="I6" s="20">
        <v>2800</v>
      </c>
      <c r="J6" s="20">
        <v>2800</v>
      </c>
    </row>
    <row r="7" spans="1:10">
      <c r="A7" s="18"/>
      <c r="B7" s="18" t="s">
        <v>179</v>
      </c>
      <c r="C7" s="31" t="s">
        <v>46</v>
      </c>
      <c r="D7" s="20">
        <v>148.55000000000001</v>
      </c>
      <c r="E7" s="20">
        <v>193.64</v>
      </c>
      <c r="F7" s="20">
        <v>200</v>
      </c>
      <c r="G7" s="20">
        <v>170</v>
      </c>
      <c r="H7" s="20">
        <v>200</v>
      </c>
      <c r="I7" s="20">
        <v>200</v>
      </c>
      <c r="J7" s="20">
        <v>200</v>
      </c>
    </row>
    <row r="8" spans="1:10">
      <c r="A8" s="18"/>
      <c r="B8" s="18" t="s">
        <v>180</v>
      </c>
      <c r="C8" s="31" t="s">
        <v>47</v>
      </c>
      <c r="D8" s="20">
        <v>557.79</v>
      </c>
      <c r="E8" s="20">
        <v>539.30999999999995</v>
      </c>
      <c r="F8" s="20">
        <v>560</v>
      </c>
      <c r="G8" s="20">
        <v>560</v>
      </c>
      <c r="H8" s="20">
        <v>750</v>
      </c>
      <c r="I8" s="20">
        <v>600</v>
      </c>
      <c r="J8" s="20">
        <v>600</v>
      </c>
    </row>
    <row r="9" spans="1:10">
      <c r="A9" s="18"/>
      <c r="B9" s="18" t="s">
        <v>181</v>
      </c>
      <c r="C9" s="31" t="s">
        <v>48</v>
      </c>
      <c r="D9" s="20">
        <v>167.44</v>
      </c>
      <c r="E9" s="20">
        <v>228.18</v>
      </c>
      <c r="F9" s="20">
        <v>220</v>
      </c>
      <c r="G9" s="20">
        <v>200</v>
      </c>
      <c r="H9" s="20">
        <v>250</v>
      </c>
      <c r="I9" s="20">
        <v>200</v>
      </c>
      <c r="J9" s="20">
        <v>200</v>
      </c>
    </row>
    <row r="10" spans="1:10">
      <c r="A10" s="18"/>
      <c r="B10" s="18" t="s">
        <v>182</v>
      </c>
      <c r="C10" s="31" t="s">
        <v>49</v>
      </c>
      <c r="D10" s="20">
        <v>824.06</v>
      </c>
      <c r="E10" s="20">
        <v>844.01</v>
      </c>
      <c r="F10" s="20">
        <v>880</v>
      </c>
      <c r="G10" s="20">
        <v>880</v>
      </c>
      <c r="H10" s="20">
        <v>1190</v>
      </c>
      <c r="I10" s="20">
        <v>950</v>
      </c>
      <c r="J10" s="20">
        <v>950</v>
      </c>
    </row>
    <row r="11" spans="1:10">
      <c r="A11" s="18" t="s">
        <v>183</v>
      </c>
      <c r="B11" s="18"/>
      <c r="C11" s="32" t="s">
        <v>41</v>
      </c>
      <c r="D11" s="20">
        <v>551.01</v>
      </c>
      <c r="E11" s="20">
        <v>508.71</v>
      </c>
      <c r="F11" s="20">
        <v>550</v>
      </c>
      <c r="G11" s="20">
        <v>500</v>
      </c>
      <c r="H11" s="20">
        <v>600</v>
      </c>
      <c r="I11" s="20">
        <v>600</v>
      </c>
      <c r="J11" s="20">
        <v>600</v>
      </c>
    </row>
    <row r="12" spans="1:10">
      <c r="A12" s="18" t="s">
        <v>51</v>
      </c>
      <c r="B12" s="18"/>
      <c r="C12" s="33" t="s">
        <v>42</v>
      </c>
      <c r="D12" s="20">
        <v>37.28</v>
      </c>
      <c r="E12" s="20">
        <v>23.72</v>
      </c>
      <c r="F12" s="20">
        <v>100</v>
      </c>
      <c r="G12" s="20">
        <v>100</v>
      </c>
      <c r="H12" s="20">
        <v>100</v>
      </c>
      <c r="I12" s="20">
        <v>100</v>
      </c>
      <c r="J12" s="20">
        <v>100</v>
      </c>
    </row>
    <row r="13" spans="1:10">
      <c r="A13" s="18" t="s">
        <v>87</v>
      </c>
      <c r="B13" s="18"/>
      <c r="C13" s="33" t="s">
        <v>91</v>
      </c>
      <c r="D13" s="20">
        <v>618.73</v>
      </c>
      <c r="E13" s="20">
        <v>788.99</v>
      </c>
      <c r="F13" s="20">
        <v>800</v>
      </c>
      <c r="G13" s="20">
        <v>1500</v>
      </c>
      <c r="H13" s="20">
        <v>800</v>
      </c>
      <c r="I13" s="20">
        <v>800</v>
      </c>
      <c r="J13" s="20">
        <v>800</v>
      </c>
    </row>
    <row r="14" spans="1:10">
      <c r="A14" s="18" t="s">
        <v>161</v>
      </c>
      <c r="B14" s="18"/>
      <c r="C14" s="33" t="s">
        <v>162</v>
      </c>
      <c r="D14" s="20">
        <v>0</v>
      </c>
      <c r="E14" s="20">
        <v>600.64</v>
      </c>
      <c r="F14" s="20">
        <v>600</v>
      </c>
      <c r="G14" s="20">
        <v>600</v>
      </c>
      <c r="H14" s="20">
        <v>600</v>
      </c>
      <c r="I14" s="20">
        <v>600</v>
      </c>
      <c r="J14" s="20">
        <v>600</v>
      </c>
    </row>
    <row r="15" spans="1:10">
      <c r="A15" s="18" t="s">
        <v>160</v>
      </c>
      <c r="B15" s="18"/>
      <c r="C15" s="33" t="s">
        <v>92</v>
      </c>
      <c r="D15" s="20">
        <v>671.21</v>
      </c>
      <c r="E15" s="20">
        <v>163.19999999999999</v>
      </c>
      <c r="F15" s="20">
        <v>200</v>
      </c>
      <c r="G15" s="20">
        <v>200</v>
      </c>
      <c r="H15" s="20">
        <v>200</v>
      </c>
      <c r="I15" s="20">
        <v>200</v>
      </c>
      <c r="J15" s="20">
        <v>200</v>
      </c>
    </row>
    <row r="16" spans="1:10">
      <c r="A16" s="18" t="s">
        <v>93</v>
      </c>
      <c r="B16" s="18"/>
      <c r="C16" s="33" t="s">
        <v>92</v>
      </c>
      <c r="D16" s="20">
        <v>4.5</v>
      </c>
      <c r="E16" s="20">
        <v>0</v>
      </c>
      <c r="F16" s="20">
        <v>40</v>
      </c>
      <c r="G16" s="20">
        <v>40</v>
      </c>
      <c r="H16" s="20">
        <v>40</v>
      </c>
      <c r="I16" s="20">
        <v>40</v>
      </c>
      <c r="J16" s="20">
        <v>40</v>
      </c>
    </row>
    <row r="17" spans="1:10">
      <c r="A17" s="18" t="s">
        <v>94</v>
      </c>
      <c r="B17" s="18"/>
      <c r="C17" s="33" t="s">
        <v>95</v>
      </c>
      <c r="D17" s="20">
        <v>144</v>
      </c>
      <c r="E17" s="20">
        <v>144</v>
      </c>
      <c r="F17" s="20">
        <v>150</v>
      </c>
      <c r="G17" s="20">
        <v>150</v>
      </c>
      <c r="H17" s="20">
        <v>150</v>
      </c>
      <c r="I17" s="20">
        <v>150</v>
      </c>
      <c r="J17" s="20">
        <v>150</v>
      </c>
    </row>
    <row r="18" spans="1:10">
      <c r="A18" s="18" t="s">
        <v>163</v>
      </c>
      <c r="B18" s="18"/>
      <c r="C18" s="33" t="s">
        <v>185</v>
      </c>
      <c r="D18" s="20">
        <v>0</v>
      </c>
      <c r="E18" s="20">
        <v>217.4</v>
      </c>
      <c r="F18" s="20">
        <v>120</v>
      </c>
      <c r="G18" s="20">
        <v>230</v>
      </c>
      <c r="H18" s="20">
        <v>120</v>
      </c>
      <c r="I18" s="20">
        <v>120</v>
      </c>
      <c r="J18" s="20">
        <v>120</v>
      </c>
    </row>
    <row r="19" spans="1:10">
      <c r="A19" s="18" t="s">
        <v>184</v>
      </c>
      <c r="B19" s="18"/>
      <c r="C19" s="33" t="s">
        <v>186</v>
      </c>
      <c r="D19" s="20">
        <v>0</v>
      </c>
      <c r="E19" s="20">
        <v>9.9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1:10">
      <c r="A20" s="18" t="s">
        <v>187</v>
      </c>
      <c r="B20" s="18"/>
      <c r="C20" s="33" t="s">
        <v>188</v>
      </c>
      <c r="D20" s="20">
        <v>0</v>
      </c>
      <c r="E20" s="20">
        <v>44.9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1:10">
      <c r="A21" s="18" t="s">
        <v>96</v>
      </c>
      <c r="B21" s="18"/>
      <c r="C21" s="31" t="s">
        <v>55</v>
      </c>
      <c r="D21" s="20">
        <v>1383.63</v>
      </c>
      <c r="E21" s="20">
        <v>2750.7</v>
      </c>
      <c r="F21" s="20">
        <v>2200</v>
      </c>
      <c r="G21" s="20">
        <v>2500</v>
      </c>
      <c r="H21" s="20">
        <v>2200</v>
      </c>
      <c r="I21" s="20">
        <v>2200</v>
      </c>
      <c r="J21" s="20">
        <v>2200</v>
      </c>
    </row>
    <row r="22" spans="1:10">
      <c r="A22" s="18" t="s">
        <v>98</v>
      </c>
      <c r="B22" s="18"/>
      <c r="C22" s="31" t="s">
        <v>55</v>
      </c>
      <c r="D22" s="20">
        <v>43.12</v>
      </c>
      <c r="E22" s="20">
        <v>53.47</v>
      </c>
      <c r="F22" s="20">
        <v>40</v>
      </c>
      <c r="G22" s="20">
        <v>40</v>
      </c>
      <c r="H22" s="20">
        <v>40</v>
      </c>
      <c r="I22" s="20">
        <v>40</v>
      </c>
      <c r="J22" s="20">
        <v>40</v>
      </c>
    </row>
    <row r="23" spans="1:10">
      <c r="A23" s="18" t="s">
        <v>102</v>
      </c>
      <c r="B23" s="18"/>
      <c r="C23" s="31" t="s">
        <v>101</v>
      </c>
      <c r="D23" s="20">
        <v>172.4</v>
      </c>
      <c r="E23" s="20">
        <v>165.6</v>
      </c>
      <c r="F23" s="20">
        <v>100</v>
      </c>
      <c r="G23" s="20">
        <v>150</v>
      </c>
      <c r="H23" s="20">
        <v>100</v>
      </c>
      <c r="I23" s="20">
        <v>100</v>
      </c>
      <c r="J23" s="20">
        <v>100</v>
      </c>
    </row>
    <row r="24" spans="1:10">
      <c r="A24" s="18" t="s">
        <v>100</v>
      </c>
      <c r="B24" s="18"/>
      <c r="C24" s="31" t="s">
        <v>99</v>
      </c>
      <c r="D24" s="20">
        <v>238.17</v>
      </c>
      <c r="E24" s="20">
        <v>317.37</v>
      </c>
      <c r="F24" s="20">
        <v>250</v>
      </c>
      <c r="G24" s="20">
        <v>250</v>
      </c>
      <c r="H24" s="20">
        <v>250</v>
      </c>
      <c r="I24" s="20">
        <v>250</v>
      </c>
      <c r="J24" s="20">
        <v>250</v>
      </c>
    </row>
    <row r="25" spans="1:10">
      <c r="A25" s="18" t="s">
        <v>89</v>
      </c>
      <c r="B25" s="18"/>
      <c r="C25" s="31" t="s">
        <v>57</v>
      </c>
      <c r="D25" s="20">
        <v>290.39999999999998</v>
      </c>
      <c r="E25" s="20">
        <v>345.11</v>
      </c>
      <c r="F25" s="20">
        <v>310</v>
      </c>
      <c r="G25" s="20">
        <v>350</v>
      </c>
      <c r="H25" s="20">
        <v>330</v>
      </c>
      <c r="I25" s="20">
        <v>330</v>
      </c>
      <c r="J25" s="20">
        <v>330</v>
      </c>
    </row>
    <row r="26" spans="1:10">
      <c r="A26" s="18" t="s">
        <v>129</v>
      </c>
      <c r="B26" s="18"/>
      <c r="C26" s="31" t="s">
        <v>130</v>
      </c>
      <c r="D26" s="20">
        <v>135.68</v>
      </c>
      <c r="E26" s="20">
        <v>195.82</v>
      </c>
      <c r="F26" s="20">
        <v>220</v>
      </c>
      <c r="G26" s="20">
        <v>300</v>
      </c>
      <c r="H26" s="20">
        <v>220</v>
      </c>
      <c r="I26" s="20">
        <v>220</v>
      </c>
      <c r="J26" s="20">
        <v>220</v>
      </c>
    </row>
    <row r="27" spans="1:10">
      <c r="A27" s="18" t="s">
        <v>165</v>
      </c>
      <c r="B27" s="18"/>
      <c r="C27" s="31" t="s">
        <v>164</v>
      </c>
      <c r="D27" s="20">
        <v>0</v>
      </c>
      <c r="E27" s="20">
        <v>150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1:10">
      <c r="A28" s="18" t="s">
        <v>227</v>
      </c>
      <c r="B28" s="18"/>
      <c r="C28" s="31" t="s">
        <v>228</v>
      </c>
      <c r="D28" s="20">
        <v>0</v>
      </c>
      <c r="E28" s="20">
        <v>0</v>
      </c>
      <c r="F28" s="20">
        <v>0</v>
      </c>
      <c r="G28" s="20">
        <v>6400</v>
      </c>
      <c r="H28" s="20">
        <v>0</v>
      </c>
      <c r="I28" s="20">
        <v>0</v>
      </c>
      <c r="J28" s="20">
        <v>0</v>
      </c>
    </row>
    <row r="29" spans="1:10">
      <c r="A29" s="18" t="s">
        <v>104</v>
      </c>
      <c r="B29" s="18"/>
      <c r="C29" s="31" t="s">
        <v>103</v>
      </c>
      <c r="D29" s="20">
        <v>0</v>
      </c>
      <c r="E29" s="20">
        <v>37.5</v>
      </c>
      <c r="F29" s="20">
        <v>100</v>
      </c>
      <c r="G29" s="20">
        <v>50</v>
      </c>
      <c r="H29" s="20">
        <v>100</v>
      </c>
      <c r="I29" s="20">
        <v>100</v>
      </c>
      <c r="J29" s="20">
        <v>100</v>
      </c>
    </row>
    <row r="30" spans="1:10">
      <c r="A30" s="18" t="s">
        <v>190</v>
      </c>
      <c r="B30" s="18"/>
      <c r="C30" s="31" t="s">
        <v>105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1:10">
      <c r="A31" s="18" t="s">
        <v>107</v>
      </c>
      <c r="B31" s="18"/>
      <c r="C31" s="31" t="s">
        <v>106</v>
      </c>
      <c r="D31" s="20">
        <v>60</v>
      </c>
      <c r="E31" s="20">
        <v>146</v>
      </c>
      <c r="F31" s="20">
        <v>270</v>
      </c>
      <c r="G31" s="20">
        <v>270</v>
      </c>
      <c r="H31" s="20">
        <v>270</v>
      </c>
      <c r="I31" s="20">
        <v>270</v>
      </c>
      <c r="J31" s="20">
        <v>270</v>
      </c>
    </row>
    <row r="32" spans="1:10">
      <c r="A32" s="18" t="s">
        <v>120</v>
      </c>
      <c r="B32" s="18"/>
      <c r="C32" s="31" t="s">
        <v>53</v>
      </c>
      <c r="D32" s="20">
        <v>198.32</v>
      </c>
      <c r="E32" s="20">
        <v>74.44</v>
      </c>
      <c r="F32" s="20">
        <v>200</v>
      </c>
      <c r="G32" s="20">
        <v>170</v>
      </c>
      <c r="H32" s="20">
        <v>200</v>
      </c>
      <c r="I32" s="20">
        <v>200</v>
      </c>
      <c r="J32" s="20">
        <v>200</v>
      </c>
    </row>
    <row r="33" spans="1:10">
      <c r="A33" s="18" t="s">
        <v>97</v>
      </c>
      <c r="B33" s="18"/>
      <c r="C33" s="31" t="s">
        <v>56</v>
      </c>
      <c r="D33" s="20">
        <v>3126.71</v>
      </c>
      <c r="E33" s="20">
        <v>1248.18</v>
      </c>
      <c r="F33" s="20">
        <v>2800</v>
      </c>
      <c r="G33" s="20">
        <v>1000</v>
      </c>
      <c r="H33" s="20">
        <v>2760</v>
      </c>
      <c r="I33" s="20">
        <v>2800</v>
      </c>
      <c r="J33" s="20">
        <v>2800</v>
      </c>
    </row>
    <row r="34" spans="1:10">
      <c r="A34" s="18" t="s">
        <v>108</v>
      </c>
      <c r="B34" s="18"/>
      <c r="C34" s="33" t="s">
        <v>109</v>
      </c>
      <c r="D34" s="20">
        <v>482</v>
      </c>
      <c r="E34" s="20">
        <v>432</v>
      </c>
      <c r="F34" s="20">
        <v>500</v>
      </c>
      <c r="G34" s="20">
        <v>800</v>
      </c>
      <c r="H34" s="20">
        <v>500</v>
      </c>
      <c r="I34" s="20">
        <v>500</v>
      </c>
      <c r="J34" s="20">
        <v>500</v>
      </c>
    </row>
    <row r="35" spans="1:10">
      <c r="A35" s="18" t="s">
        <v>111</v>
      </c>
      <c r="B35" s="18"/>
      <c r="C35" s="33" t="s">
        <v>110</v>
      </c>
      <c r="D35" s="20">
        <v>285.45999999999998</v>
      </c>
      <c r="E35" s="20">
        <v>334.44</v>
      </c>
      <c r="F35" s="20">
        <v>250</v>
      </c>
      <c r="G35" s="20">
        <v>600</v>
      </c>
      <c r="H35" s="20">
        <v>250</v>
      </c>
      <c r="I35" s="20">
        <v>250</v>
      </c>
      <c r="J35" s="20">
        <v>250</v>
      </c>
    </row>
    <row r="36" spans="1:10">
      <c r="A36" s="18" t="s">
        <v>142</v>
      </c>
      <c r="B36" s="18"/>
      <c r="C36" s="33" t="s">
        <v>143</v>
      </c>
      <c r="D36" s="20">
        <v>1064.7</v>
      </c>
      <c r="E36" s="20">
        <v>1431.53</v>
      </c>
      <c r="F36" s="20">
        <v>1200</v>
      </c>
      <c r="G36" s="20">
        <v>1500</v>
      </c>
      <c r="H36" s="20">
        <v>1400</v>
      </c>
      <c r="I36" s="20">
        <v>1400</v>
      </c>
      <c r="J36" s="20">
        <v>1400</v>
      </c>
    </row>
    <row r="37" spans="1:10">
      <c r="A37" s="18" t="s">
        <v>131</v>
      </c>
      <c r="B37" s="18"/>
      <c r="C37" s="33" t="s">
        <v>132</v>
      </c>
      <c r="D37" s="20">
        <v>560.5</v>
      </c>
      <c r="E37" s="20">
        <v>560.5</v>
      </c>
      <c r="F37" s="20">
        <v>560</v>
      </c>
      <c r="G37" s="20">
        <v>560</v>
      </c>
      <c r="H37" s="20">
        <v>560</v>
      </c>
      <c r="I37" s="20">
        <v>560</v>
      </c>
      <c r="J37" s="20">
        <v>560</v>
      </c>
    </row>
    <row r="38" spans="1:10">
      <c r="A38" s="18" t="s">
        <v>119</v>
      </c>
      <c r="B38" s="18"/>
      <c r="C38" s="33" t="s">
        <v>54</v>
      </c>
      <c r="D38" s="20">
        <v>346.46</v>
      </c>
      <c r="E38" s="20">
        <v>258.66000000000003</v>
      </c>
      <c r="F38" s="20">
        <v>300</v>
      </c>
      <c r="G38" s="20">
        <v>300</v>
      </c>
      <c r="H38" s="20">
        <v>300</v>
      </c>
      <c r="I38" s="20">
        <v>300</v>
      </c>
      <c r="J38" s="20">
        <v>300</v>
      </c>
    </row>
    <row r="39" spans="1:10">
      <c r="A39" s="18" t="s">
        <v>191</v>
      </c>
      <c r="B39" s="18"/>
      <c r="C39" s="33" t="s">
        <v>52</v>
      </c>
      <c r="D39" s="20">
        <v>581.83000000000004</v>
      </c>
      <c r="E39" s="20">
        <v>689.47</v>
      </c>
      <c r="F39" s="20">
        <v>600</v>
      </c>
      <c r="G39" s="20">
        <v>600</v>
      </c>
      <c r="H39" s="20">
        <v>600</v>
      </c>
      <c r="I39" s="20">
        <v>600</v>
      </c>
      <c r="J39" s="20">
        <v>600</v>
      </c>
    </row>
    <row r="40" spans="1:10">
      <c r="A40" s="18" t="s">
        <v>189</v>
      </c>
      <c r="B40" s="18"/>
      <c r="C40" s="33" t="s">
        <v>166</v>
      </c>
      <c r="D40" s="20">
        <v>0</v>
      </c>
      <c r="E40" s="20">
        <v>36</v>
      </c>
      <c r="F40" s="20">
        <v>500</v>
      </c>
      <c r="G40" s="20">
        <v>36</v>
      </c>
      <c r="H40" s="20">
        <v>500</v>
      </c>
      <c r="I40" s="20">
        <v>500</v>
      </c>
      <c r="J40" s="20">
        <v>500</v>
      </c>
    </row>
    <row r="41" spans="1:10">
      <c r="A41" s="18" t="s">
        <v>121</v>
      </c>
      <c r="B41" s="18"/>
      <c r="C41" s="33" t="s">
        <v>50</v>
      </c>
      <c r="D41" s="20">
        <v>277.42</v>
      </c>
      <c r="E41" s="20">
        <v>177.82</v>
      </c>
      <c r="F41" s="20">
        <v>300</v>
      </c>
      <c r="G41" s="20">
        <v>300</v>
      </c>
      <c r="H41" s="20">
        <v>300</v>
      </c>
      <c r="I41" s="20">
        <v>300</v>
      </c>
      <c r="J41" s="20">
        <v>300</v>
      </c>
    </row>
    <row r="42" spans="1:10">
      <c r="A42" s="18" t="s">
        <v>113</v>
      </c>
      <c r="B42" s="18"/>
      <c r="C42" s="33" t="s">
        <v>112</v>
      </c>
      <c r="D42" s="20">
        <v>584.22</v>
      </c>
      <c r="E42" s="20">
        <v>16.5</v>
      </c>
      <c r="F42" s="20">
        <v>200</v>
      </c>
      <c r="G42" s="20">
        <v>450</v>
      </c>
      <c r="H42" s="20">
        <v>0</v>
      </c>
      <c r="I42" s="20">
        <v>0</v>
      </c>
      <c r="J42" s="20">
        <v>0</v>
      </c>
    </row>
    <row r="43" spans="1:10">
      <c r="A43" s="18" t="s">
        <v>115</v>
      </c>
      <c r="B43" s="18"/>
      <c r="C43" s="33" t="s">
        <v>114</v>
      </c>
      <c r="D43" s="20">
        <v>200</v>
      </c>
      <c r="E43" s="20">
        <v>10.58</v>
      </c>
      <c r="F43" s="20">
        <v>50</v>
      </c>
      <c r="G43" s="20">
        <v>50</v>
      </c>
      <c r="H43" s="20">
        <v>50</v>
      </c>
      <c r="I43" s="20">
        <v>50</v>
      </c>
      <c r="J43" s="20">
        <v>50</v>
      </c>
    </row>
    <row r="44" spans="1:10">
      <c r="A44" s="18" t="s">
        <v>118</v>
      </c>
      <c r="B44" s="18"/>
      <c r="C44" s="33" t="s">
        <v>152</v>
      </c>
      <c r="D44" s="20">
        <v>2241</v>
      </c>
      <c r="E44" s="20">
        <v>4180</v>
      </c>
      <c r="F44" s="20">
        <v>3500</v>
      </c>
      <c r="G44" s="20">
        <v>0</v>
      </c>
      <c r="H44" s="20">
        <v>3000</v>
      </c>
      <c r="I44" s="20">
        <v>3500</v>
      </c>
      <c r="J44" s="20">
        <v>3500</v>
      </c>
    </row>
    <row r="45" spans="1:10">
      <c r="A45" s="18" t="s">
        <v>116</v>
      </c>
      <c r="B45" s="18"/>
      <c r="C45" s="33" t="s">
        <v>117</v>
      </c>
      <c r="D45" s="20">
        <v>37925.33</v>
      </c>
      <c r="E45" s="20">
        <v>1306.52</v>
      </c>
      <c r="F45" s="20">
        <v>0</v>
      </c>
      <c r="G45" s="20">
        <v>660</v>
      </c>
      <c r="H45" s="20">
        <v>0</v>
      </c>
      <c r="I45" s="20">
        <v>0</v>
      </c>
      <c r="J45" s="20">
        <v>0</v>
      </c>
    </row>
    <row r="46" spans="1:10">
      <c r="A46" s="18"/>
      <c r="B46" s="18"/>
      <c r="C46" s="34" t="s">
        <v>29</v>
      </c>
      <c r="D46" s="22">
        <f>SUM(D3:D45)</f>
        <v>75835.579999999987</v>
      </c>
      <c r="E46" s="22">
        <f>SUM(E3:E45)</f>
        <v>41849.670000000013</v>
      </c>
      <c r="F46" s="22">
        <f>SUM(F3:F45)</f>
        <v>42656</v>
      </c>
      <c r="G46" s="22">
        <f>SUM(G3:G45)</f>
        <v>45746</v>
      </c>
      <c r="H46" s="22">
        <f>SUM(H3:H45)</f>
        <v>50280</v>
      </c>
      <c r="I46" s="22">
        <f>SUM(I3:I45)</f>
        <v>44110</v>
      </c>
      <c r="J46" s="22">
        <f>SUM(J3:J45)</f>
        <v>44110</v>
      </c>
    </row>
    <row r="47" spans="1:10">
      <c r="A47" s="18"/>
      <c r="B47" s="18" t="s">
        <v>169</v>
      </c>
      <c r="C47" s="33">
        <v>600</v>
      </c>
      <c r="D47" s="20">
        <v>794.56</v>
      </c>
      <c r="E47" s="20">
        <v>664.4</v>
      </c>
      <c r="F47" s="22"/>
      <c r="G47" s="20">
        <v>526</v>
      </c>
      <c r="H47" s="22"/>
      <c r="I47" s="22"/>
      <c r="J47" s="22"/>
    </row>
    <row r="48" spans="1:10">
      <c r="A48" s="18"/>
      <c r="B48" s="18" t="s">
        <v>153</v>
      </c>
      <c r="C48" s="18">
        <v>600</v>
      </c>
      <c r="D48" s="20">
        <v>2772.28</v>
      </c>
      <c r="E48" s="20">
        <v>2535.04</v>
      </c>
      <c r="F48" s="22"/>
      <c r="G48" s="20">
        <v>1000</v>
      </c>
      <c r="H48" s="20">
        <v>1360</v>
      </c>
      <c r="I48" s="22"/>
      <c r="J48" s="22"/>
    </row>
    <row r="49" spans="1:10">
      <c r="A49" s="18"/>
      <c r="B49" s="18" t="s">
        <v>154</v>
      </c>
      <c r="C49" s="18">
        <v>600</v>
      </c>
      <c r="D49" s="20">
        <v>489.24</v>
      </c>
      <c r="E49" s="20">
        <v>300.60000000000002</v>
      </c>
      <c r="F49" s="22"/>
      <c r="G49" s="20">
        <v>200</v>
      </c>
      <c r="H49" s="20">
        <v>240</v>
      </c>
      <c r="I49" s="22"/>
      <c r="J49" s="22"/>
    </row>
    <row r="50" spans="1:10">
      <c r="A50" s="18"/>
      <c r="B50" s="18" t="s">
        <v>158</v>
      </c>
      <c r="C50" s="18" t="s">
        <v>136</v>
      </c>
      <c r="D50" s="18">
        <v>31.62</v>
      </c>
      <c r="E50" s="18">
        <v>1817.72</v>
      </c>
      <c r="F50" s="20"/>
      <c r="G50" s="20">
        <v>1274</v>
      </c>
      <c r="H50" s="20">
        <v>400</v>
      </c>
      <c r="I50" s="20"/>
      <c r="J50" s="20"/>
    </row>
    <row r="51" spans="1:10">
      <c r="A51" s="18"/>
      <c r="B51" s="18"/>
      <c r="C51" s="35" t="s">
        <v>29</v>
      </c>
      <c r="D51" s="22">
        <f>SUM(D47:D50)</f>
        <v>4087.7</v>
      </c>
      <c r="E51" s="22">
        <f>SUM(E47:E50)</f>
        <v>5317.76</v>
      </c>
      <c r="F51" s="50"/>
      <c r="G51" s="22">
        <f>SUM(G47:G50)</f>
        <v>3000</v>
      </c>
      <c r="H51" s="59">
        <f>SUM(H48:H50)</f>
        <v>2000</v>
      </c>
      <c r="I51" s="50"/>
      <c r="J51" s="50"/>
    </row>
    <row r="52" spans="1:10">
      <c r="A52" s="16" t="s">
        <v>192</v>
      </c>
      <c r="B52" s="18"/>
      <c r="C52" s="31" t="s">
        <v>58</v>
      </c>
      <c r="D52" s="20">
        <v>201.53</v>
      </c>
      <c r="E52" s="20">
        <v>204.8</v>
      </c>
      <c r="F52" s="20">
        <v>270</v>
      </c>
      <c r="G52" s="20">
        <v>270</v>
      </c>
      <c r="H52" s="20">
        <v>270</v>
      </c>
      <c r="I52" s="20">
        <v>270</v>
      </c>
      <c r="J52" s="20">
        <v>270</v>
      </c>
    </row>
    <row r="53" spans="1:10">
      <c r="A53" s="16" t="s">
        <v>193</v>
      </c>
      <c r="B53" s="18"/>
      <c r="C53" s="31" t="s">
        <v>59</v>
      </c>
      <c r="D53" s="20">
        <v>3122.2</v>
      </c>
      <c r="E53" s="20">
        <v>3379.31</v>
      </c>
      <c r="F53" s="20">
        <v>3200</v>
      </c>
      <c r="G53" s="20">
        <v>3200</v>
      </c>
      <c r="H53" s="20">
        <v>3300</v>
      </c>
      <c r="I53" s="20">
        <v>3300</v>
      </c>
      <c r="J53" s="20">
        <v>3300</v>
      </c>
    </row>
    <row r="54" spans="1:10">
      <c r="A54" s="36" t="s">
        <v>194</v>
      </c>
      <c r="B54" s="18"/>
      <c r="C54" s="37" t="s">
        <v>61</v>
      </c>
      <c r="D54" s="25">
        <v>134.02000000000001</v>
      </c>
      <c r="E54" s="25">
        <v>0</v>
      </c>
      <c r="F54" s="24">
        <v>50</v>
      </c>
      <c r="G54" s="24">
        <v>50</v>
      </c>
      <c r="H54" s="24">
        <v>0</v>
      </c>
      <c r="I54" s="24">
        <v>0</v>
      </c>
      <c r="J54" s="24">
        <v>0</v>
      </c>
    </row>
    <row r="55" spans="1:10" ht="15" customHeight="1">
      <c r="A55" s="16" t="s">
        <v>195</v>
      </c>
      <c r="B55" s="18"/>
      <c r="C55" s="31" t="s">
        <v>60</v>
      </c>
      <c r="D55" s="20">
        <v>3.87</v>
      </c>
      <c r="E55" s="20">
        <v>0</v>
      </c>
      <c r="F55" s="20">
        <v>50</v>
      </c>
      <c r="G55" s="20">
        <v>50</v>
      </c>
      <c r="H55" s="20">
        <v>0</v>
      </c>
      <c r="I55" s="20">
        <v>0</v>
      </c>
      <c r="J55" s="20">
        <v>0</v>
      </c>
    </row>
    <row r="56" spans="1:10">
      <c r="A56" s="16"/>
      <c r="B56" s="18"/>
      <c r="C56" s="35" t="s">
        <v>29</v>
      </c>
      <c r="D56" s="22">
        <f t="shared" ref="D56" si="0">SUM(D52:D55)</f>
        <v>3461.62</v>
      </c>
      <c r="E56" s="22">
        <f t="shared" ref="E56:F56" si="1">SUM(E52:E55)</f>
        <v>3584.11</v>
      </c>
      <c r="F56" s="22">
        <f t="shared" si="1"/>
        <v>3570</v>
      </c>
      <c r="G56" s="22">
        <f t="shared" ref="G56:H56" si="2">SUM(G52:G55)</f>
        <v>3570</v>
      </c>
      <c r="H56" s="22">
        <f t="shared" si="2"/>
        <v>3570</v>
      </c>
      <c r="I56" s="22">
        <f t="shared" ref="I56:J56" si="3">SUM(I52:I55)</f>
        <v>3570</v>
      </c>
      <c r="J56" s="22">
        <f t="shared" si="3"/>
        <v>3570</v>
      </c>
    </row>
    <row r="57" spans="1:10">
      <c r="A57" s="16" t="s">
        <v>196</v>
      </c>
      <c r="B57" s="18" t="s">
        <v>197</v>
      </c>
      <c r="C57" s="31" t="s">
        <v>62</v>
      </c>
      <c r="D57" s="20">
        <v>219.05</v>
      </c>
      <c r="E57" s="20">
        <v>0</v>
      </c>
      <c r="F57" s="20">
        <v>100</v>
      </c>
      <c r="G57" s="20">
        <v>0</v>
      </c>
      <c r="H57" s="20">
        <v>100</v>
      </c>
      <c r="I57" s="20">
        <v>100</v>
      </c>
      <c r="J57" s="20">
        <v>100</v>
      </c>
    </row>
    <row r="58" spans="1:10">
      <c r="A58" s="16"/>
      <c r="B58" s="18"/>
      <c r="C58" s="35" t="s">
        <v>29</v>
      </c>
      <c r="D58" s="22">
        <f>SUM(D57:D57)</f>
        <v>219.05</v>
      </c>
      <c r="E58" s="22">
        <f>SUM(E57:E57)</f>
        <v>0</v>
      </c>
      <c r="F58" s="22">
        <v>100</v>
      </c>
      <c r="G58" s="22">
        <v>0</v>
      </c>
      <c r="H58" s="22">
        <v>100</v>
      </c>
      <c r="I58" s="22">
        <v>100</v>
      </c>
      <c r="J58" s="22">
        <v>100</v>
      </c>
    </row>
    <row r="59" spans="1:10">
      <c r="A59" s="16" t="s">
        <v>198</v>
      </c>
      <c r="B59" s="17" t="s">
        <v>0</v>
      </c>
      <c r="C59" s="31" t="s">
        <v>155</v>
      </c>
      <c r="D59" s="20">
        <v>573.74</v>
      </c>
      <c r="E59" s="20">
        <v>721.49</v>
      </c>
      <c r="F59" s="20">
        <v>600</v>
      </c>
      <c r="G59" s="20">
        <v>1500</v>
      </c>
      <c r="H59" s="20">
        <v>1000</v>
      </c>
      <c r="I59" s="20">
        <v>2880</v>
      </c>
      <c r="J59" s="20">
        <v>2880</v>
      </c>
    </row>
    <row r="60" spans="1:10">
      <c r="A60" s="18"/>
      <c r="B60" s="17"/>
      <c r="C60" s="35" t="s">
        <v>29</v>
      </c>
      <c r="D60" s="22">
        <f>SUM(D59:D59)</f>
        <v>573.74</v>
      </c>
      <c r="E60" s="22">
        <f>SUM(E59:E59)</f>
        <v>721.49</v>
      </c>
      <c r="F60" s="22">
        <v>600</v>
      </c>
      <c r="G60" s="22">
        <v>1500</v>
      </c>
      <c r="H60" s="22">
        <v>1000</v>
      </c>
      <c r="I60" s="22">
        <v>2880</v>
      </c>
      <c r="J60" s="22">
        <v>2880</v>
      </c>
    </row>
    <row r="61" spans="1:10">
      <c r="A61" s="16" t="s">
        <v>199</v>
      </c>
      <c r="B61" s="18" t="s">
        <v>87</v>
      </c>
      <c r="C61" s="31" t="s">
        <v>63</v>
      </c>
      <c r="D61" s="20">
        <v>1319.02</v>
      </c>
      <c r="E61" s="20">
        <v>1276</v>
      </c>
      <c r="F61" s="20">
        <v>1200</v>
      </c>
      <c r="G61" s="20">
        <v>1200</v>
      </c>
      <c r="H61" s="20">
        <v>1200</v>
      </c>
      <c r="I61" s="20">
        <v>1200</v>
      </c>
      <c r="J61" s="20">
        <v>1200</v>
      </c>
    </row>
    <row r="62" spans="1:10" ht="12.75" customHeight="1">
      <c r="A62" s="18"/>
      <c r="B62" s="18" t="s">
        <v>200</v>
      </c>
      <c r="C62" s="30" t="s">
        <v>225</v>
      </c>
      <c r="D62" s="21">
        <v>526.80999999999995</v>
      </c>
      <c r="E62" s="21">
        <v>938.5</v>
      </c>
      <c r="F62" s="20">
        <v>300</v>
      </c>
      <c r="G62" s="20">
        <v>1000</v>
      </c>
      <c r="H62" s="20">
        <v>500</v>
      </c>
      <c r="I62" s="20">
        <v>500</v>
      </c>
      <c r="J62" s="20">
        <v>500</v>
      </c>
    </row>
    <row r="63" spans="1:10">
      <c r="A63" s="18"/>
      <c r="B63" s="18"/>
      <c r="C63" s="35" t="s">
        <v>29</v>
      </c>
      <c r="D63" s="22">
        <f>SUM(D61:D62)</f>
        <v>1845.83</v>
      </c>
      <c r="E63" s="22">
        <f>SUM(E61:E62)</f>
        <v>2214.5</v>
      </c>
      <c r="F63" s="22">
        <v>1500</v>
      </c>
      <c r="G63" s="22">
        <f>SUM(G61:G62)</f>
        <v>2200</v>
      </c>
      <c r="H63" s="22">
        <v>1700</v>
      </c>
      <c r="I63" s="22">
        <v>1700</v>
      </c>
      <c r="J63" s="22">
        <v>1700</v>
      </c>
    </row>
    <row r="64" spans="1:10" ht="13.5" customHeight="1">
      <c r="A64" s="16" t="s">
        <v>201</v>
      </c>
      <c r="B64" s="18" t="s">
        <v>202</v>
      </c>
      <c r="C64" s="31" t="s">
        <v>157</v>
      </c>
      <c r="D64" s="20">
        <v>281.70999999999998</v>
      </c>
      <c r="E64" s="20">
        <v>305.08999999999997</v>
      </c>
      <c r="F64" s="20">
        <v>400</v>
      </c>
      <c r="G64" s="20">
        <v>400</v>
      </c>
      <c r="H64" s="20">
        <v>400</v>
      </c>
      <c r="I64" s="20">
        <v>400</v>
      </c>
      <c r="J64" s="20">
        <v>400</v>
      </c>
    </row>
    <row r="65" spans="1:13" ht="12.75" customHeight="1">
      <c r="A65" s="16"/>
      <c r="B65" s="18" t="s">
        <v>203</v>
      </c>
      <c r="C65" s="30" t="s">
        <v>64</v>
      </c>
      <c r="D65" s="21">
        <v>45.6</v>
      </c>
      <c r="E65" s="21">
        <v>104.05</v>
      </c>
      <c r="F65" s="20">
        <v>150</v>
      </c>
      <c r="G65" s="20">
        <v>400</v>
      </c>
      <c r="H65" s="20">
        <v>300</v>
      </c>
      <c r="I65" s="20">
        <v>150</v>
      </c>
      <c r="J65" s="20">
        <v>150</v>
      </c>
    </row>
    <row r="66" spans="1:13">
      <c r="A66" s="16"/>
      <c r="B66" s="18" t="s">
        <v>204</v>
      </c>
      <c r="C66" s="31" t="s">
        <v>65</v>
      </c>
      <c r="D66" s="20">
        <v>226.95</v>
      </c>
      <c r="E66" s="20">
        <v>167.07</v>
      </c>
      <c r="F66" s="20">
        <v>200</v>
      </c>
      <c r="G66" s="20">
        <v>300</v>
      </c>
      <c r="H66" s="20">
        <v>200</v>
      </c>
      <c r="I66" s="20">
        <v>200</v>
      </c>
      <c r="J66" s="20">
        <v>200</v>
      </c>
    </row>
    <row r="67" spans="1:13">
      <c r="A67" s="16"/>
      <c r="B67" s="18" t="s">
        <v>205</v>
      </c>
      <c r="C67" s="31" t="s">
        <v>159</v>
      </c>
      <c r="D67" s="20">
        <v>183.5</v>
      </c>
      <c r="E67" s="20">
        <v>0</v>
      </c>
      <c r="F67" s="20">
        <v>30</v>
      </c>
      <c r="G67" s="20">
        <v>0</v>
      </c>
      <c r="H67" s="20">
        <v>30</v>
      </c>
      <c r="I67" s="20">
        <v>30</v>
      </c>
      <c r="J67" s="20">
        <v>30</v>
      </c>
    </row>
    <row r="68" spans="1:13">
      <c r="A68" s="16"/>
      <c r="B68" s="18" t="s">
        <v>168</v>
      </c>
      <c r="C68" s="31" t="s">
        <v>167</v>
      </c>
      <c r="D68" s="20"/>
      <c r="E68" s="20">
        <v>76.3</v>
      </c>
      <c r="F68" s="20"/>
      <c r="G68" s="20">
        <v>0</v>
      </c>
      <c r="H68" s="20"/>
      <c r="I68" s="20"/>
      <c r="J68" s="20"/>
    </row>
    <row r="69" spans="1:13">
      <c r="A69" s="16"/>
      <c r="B69" s="18"/>
      <c r="C69" s="35" t="s">
        <v>29</v>
      </c>
      <c r="D69" s="22">
        <f t="shared" ref="D69" si="4">SUM(D64:D67)</f>
        <v>737.76</v>
      </c>
      <c r="E69" s="22">
        <f>SUM(E64:E68)</f>
        <v>652.51</v>
      </c>
      <c r="F69" s="22">
        <f t="shared" ref="F69" si="5">SUM(F64:F67)</f>
        <v>780</v>
      </c>
      <c r="G69" s="22">
        <f>SUM(G64:G68)</f>
        <v>1100</v>
      </c>
      <c r="H69" s="22">
        <f t="shared" ref="H69" si="6">SUM(H64:H67)</f>
        <v>930</v>
      </c>
      <c r="I69" s="22">
        <f t="shared" ref="I69:J69" si="7">SUM(I64:I67)</f>
        <v>780</v>
      </c>
      <c r="J69" s="22">
        <f t="shared" si="7"/>
        <v>780</v>
      </c>
    </row>
    <row r="70" spans="1:13">
      <c r="A70" s="16" t="s">
        <v>206</v>
      </c>
      <c r="B70" s="18" t="s">
        <v>87</v>
      </c>
      <c r="C70" s="30" t="s">
        <v>66</v>
      </c>
      <c r="D70" s="21">
        <v>1557.34</v>
      </c>
      <c r="E70" s="21">
        <v>748</v>
      </c>
      <c r="F70" s="20">
        <v>1300</v>
      </c>
      <c r="G70" s="20">
        <v>1400</v>
      </c>
      <c r="H70" s="20">
        <v>1300</v>
      </c>
      <c r="I70" s="20">
        <v>1300</v>
      </c>
      <c r="J70" s="20">
        <v>1300</v>
      </c>
    </row>
    <row r="71" spans="1:13">
      <c r="A71" s="18"/>
      <c r="B71" s="18" t="s">
        <v>208</v>
      </c>
      <c r="C71" s="31" t="s">
        <v>67</v>
      </c>
      <c r="D71" s="20">
        <v>0</v>
      </c>
      <c r="E71" s="20">
        <v>0</v>
      </c>
      <c r="F71" s="20">
        <v>150</v>
      </c>
      <c r="G71" s="20">
        <v>200</v>
      </c>
      <c r="H71" s="20">
        <v>150</v>
      </c>
      <c r="I71" s="20">
        <v>150</v>
      </c>
      <c r="J71" s="20">
        <v>150</v>
      </c>
      <c r="M71" s="55" t="s">
        <v>0</v>
      </c>
    </row>
    <row r="72" spans="1:13">
      <c r="A72" s="18"/>
      <c r="B72" s="18" t="s">
        <v>207</v>
      </c>
      <c r="C72" s="31" t="s">
        <v>68</v>
      </c>
      <c r="D72" s="20">
        <v>864</v>
      </c>
      <c r="E72" s="20">
        <v>1008</v>
      </c>
      <c r="F72" s="20">
        <v>860</v>
      </c>
      <c r="G72" s="20">
        <v>1100</v>
      </c>
      <c r="H72" s="20">
        <v>860</v>
      </c>
      <c r="I72" s="20">
        <v>2800</v>
      </c>
      <c r="J72" s="20">
        <v>860</v>
      </c>
    </row>
    <row r="73" spans="1:13">
      <c r="A73" s="18"/>
      <c r="B73" s="18" t="s">
        <v>209</v>
      </c>
      <c r="C73" s="31" t="s">
        <v>144</v>
      </c>
      <c r="D73" s="20">
        <v>322.88</v>
      </c>
      <c r="E73" s="20">
        <v>181.14</v>
      </c>
      <c r="F73" s="20">
        <v>380</v>
      </c>
      <c r="G73" s="20">
        <v>380</v>
      </c>
      <c r="H73" s="20">
        <v>380</v>
      </c>
      <c r="I73" s="20">
        <v>380</v>
      </c>
      <c r="J73" s="20">
        <v>380</v>
      </c>
    </row>
    <row r="74" spans="1:13">
      <c r="A74" s="18"/>
      <c r="B74" s="17" t="s">
        <v>210</v>
      </c>
      <c r="C74" s="31" t="s">
        <v>69</v>
      </c>
      <c r="D74" s="20">
        <v>861.37</v>
      </c>
      <c r="E74" s="20">
        <v>253.16</v>
      </c>
      <c r="F74" s="20">
        <v>300</v>
      </c>
      <c r="G74" s="20">
        <v>250</v>
      </c>
      <c r="H74" s="20">
        <v>300</v>
      </c>
      <c r="I74" s="20">
        <v>300</v>
      </c>
      <c r="J74" s="20">
        <v>300</v>
      </c>
    </row>
    <row r="75" spans="1:13">
      <c r="A75" s="18"/>
      <c r="B75" s="17" t="s">
        <v>211</v>
      </c>
      <c r="C75" s="31" t="s">
        <v>70</v>
      </c>
      <c r="D75" s="20">
        <v>287.04000000000002</v>
      </c>
      <c r="E75" s="20">
        <v>54.4</v>
      </c>
      <c r="F75" s="20">
        <v>150</v>
      </c>
      <c r="G75" s="20">
        <v>1150</v>
      </c>
      <c r="H75" s="20">
        <v>150</v>
      </c>
      <c r="I75" s="20">
        <v>150</v>
      </c>
      <c r="J75" s="20">
        <v>150</v>
      </c>
    </row>
    <row r="76" spans="1:13">
      <c r="A76" s="18"/>
      <c r="B76" s="17" t="s">
        <v>212</v>
      </c>
      <c r="C76" s="30" t="s">
        <v>71</v>
      </c>
      <c r="D76" s="21">
        <v>5322.62</v>
      </c>
      <c r="E76" s="21">
        <v>3322.62</v>
      </c>
      <c r="F76" s="20">
        <v>2000</v>
      </c>
      <c r="G76" s="20">
        <v>3360</v>
      </c>
      <c r="H76" s="20">
        <v>3000</v>
      </c>
      <c r="I76" s="20">
        <v>3000</v>
      </c>
      <c r="J76" s="20">
        <v>3000</v>
      </c>
    </row>
    <row r="77" spans="1:13">
      <c r="A77" s="18"/>
      <c r="B77" s="17"/>
      <c r="C77" s="38" t="s">
        <v>29</v>
      </c>
      <c r="D77" s="51">
        <f>SUM(D70:D76)</f>
        <v>9215.25</v>
      </c>
      <c r="E77" s="51">
        <f>SUM(E70:E76)</f>
        <v>5567.32</v>
      </c>
      <c r="F77" s="22">
        <f t="shared" ref="F77" si="8">SUM(F70:F76)</f>
        <v>5140</v>
      </c>
      <c r="G77" s="22">
        <f>SUM(G70:G76)</f>
        <v>7840</v>
      </c>
      <c r="H77" s="22">
        <f t="shared" ref="H77" si="9">SUM(H70:H76)</f>
        <v>6140</v>
      </c>
      <c r="I77" s="22">
        <f t="shared" ref="I77:J77" si="10">SUM(I70:I76)</f>
        <v>8080</v>
      </c>
      <c r="J77" s="22">
        <f t="shared" si="10"/>
        <v>6140</v>
      </c>
    </row>
    <row r="78" spans="1:13">
      <c r="A78" s="16" t="s">
        <v>217</v>
      </c>
      <c r="B78" s="18" t="s">
        <v>213</v>
      </c>
      <c r="C78" s="31" t="s">
        <v>72</v>
      </c>
      <c r="D78" s="20">
        <v>1349.34</v>
      </c>
      <c r="E78" s="20">
        <v>967.57</v>
      </c>
      <c r="F78" s="20">
        <v>500</v>
      </c>
      <c r="G78" s="20">
        <v>600</v>
      </c>
      <c r="H78" s="20">
        <v>500</v>
      </c>
      <c r="I78" s="20">
        <v>500</v>
      </c>
      <c r="J78" s="20">
        <v>500</v>
      </c>
    </row>
    <row r="79" spans="1:13">
      <c r="A79" s="16"/>
      <c r="B79" s="18" t="s">
        <v>214</v>
      </c>
      <c r="C79" s="31" t="s">
        <v>73</v>
      </c>
      <c r="D79" s="20">
        <v>589.47</v>
      </c>
      <c r="E79" s="20">
        <v>2480.25</v>
      </c>
      <c r="F79" s="20">
        <v>1500</v>
      </c>
      <c r="G79" s="20">
        <v>1000</v>
      </c>
      <c r="H79" s="20">
        <v>1500</v>
      </c>
      <c r="I79" s="20">
        <v>1500</v>
      </c>
      <c r="J79" s="20">
        <v>1500</v>
      </c>
    </row>
    <row r="80" spans="1:13">
      <c r="A80" s="16"/>
      <c r="B80" s="18" t="s">
        <v>215</v>
      </c>
      <c r="C80" s="31" t="s">
        <v>74</v>
      </c>
      <c r="D80" s="20">
        <v>326.23</v>
      </c>
      <c r="E80" s="20">
        <v>331.2</v>
      </c>
      <c r="F80" s="20">
        <v>300</v>
      </c>
      <c r="G80" s="20">
        <v>300</v>
      </c>
      <c r="H80" s="20">
        <v>300</v>
      </c>
      <c r="I80" s="20">
        <v>300</v>
      </c>
      <c r="J80" s="20">
        <v>300</v>
      </c>
    </row>
    <row r="81" spans="1:12">
      <c r="A81" s="16"/>
      <c r="B81" s="18" t="s">
        <v>216</v>
      </c>
      <c r="C81" s="31" t="s">
        <v>75</v>
      </c>
      <c r="D81" s="20">
        <v>2953.67</v>
      </c>
      <c r="E81" s="20">
        <v>2969.57</v>
      </c>
      <c r="F81" s="20">
        <v>3000</v>
      </c>
      <c r="G81" s="20">
        <v>3000</v>
      </c>
      <c r="H81" s="20">
        <v>3200</v>
      </c>
      <c r="I81" s="20">
        <v>3200</v>
      </c>
      <c r="J81" s="20">
        <v>3200</v>
      </c>
    </row>
    <row r="82" spans="1:12">
      <c r="A82" s="16"/>
      <c r="B82" s="18" t="s">
        <v>218</v>
      </c>
      <c r="C82" s="31" t="s">
        <v>76</v>
      </c>
      <c r="D82" s="20">
        <v>146.25</v>
      </c>
      <c r="E82" s="20">
        <v>149.61000000000001</v>
      </c>
      <c r="F82" s="20">
        <v>140</v>
      </c>
      <c r="G82" s="20">
        <v>140</v>
      </c>
      <c r="H82" s="20">
        <v>160</v>
      </c>
      <c r="I82" s="20">
        <v>160</v>
      </c>
      <c r="J82" s="20">
        <v>160</v>
      </c>
    </row>
    <row r="83" spans="1:12">
      <c r="A83" s="16"/>
      <c r="B83" s="18" t="s">
        <v>219</v>
      </c>
      <c r="C83" s="31" t="s">
        <v>77</v>
      </c>
      <c r="D83" s="20">
        <v>39.340000000000003</v>
      </c>
      <c r="E83" s="20">
        <v>36.67</v>
      </c>
      <c r="F83" s="20">
        <v>40</v>
      </c>
      <c r="G83" s="20">
        <v>40</v>
      </c>
      <c r="H83" s="20">
        <v>45</v>
      </c>
      <c r="I83" s="20">
        <v>45</v>
      </c>
      <c r="J83" s="20">
        <v>45</v>
      </c>
    </row>
    <row r="84" spans="1:12">
      <c r="A84" s="16"/>
      <c r="B84" s="18" t="s">
        <v>220</v>
      </c>
      <c r="C84" s="31" t="s">
        <v>78</v>
      </c>
      <c r="D84" s="20">
        <v>462.7</v>
      </c>
      <c r="E84" s="20">
        <v>396.12</v>
      </c>
      <c r="F84" s="20">
        <v>380</v>
      </c>
      <c r="G84" s="20">
        <v>380</v>
      </c>
      <c r="H84" s="20">
        <v>450</v>
      </c>
      <c r="I84" s="20">
        <v>450</v>
      </c>
      <c r="J84" s="20">
        <v>450</v>
      </c>
    </row>
    <row r="85" spans="1:12">
      <c r="A85" s="16"/>
      <c r="B85" s="18" t="s">
        <v>221</v>
      </c>
      <c r="C85" s="31" t="s">
        <v>79</v>
      </c>
      <c r="D85" s="20">
        <v>26.4</v>
      </c>
      <c r="E85" s="20">
        <v>22.62</v>
      </c>
      <c r="F85" s="20">
        <v>25</v>
      </c>
      <c r="G85" s="20">
        <v>25</v>
      </c>
      <c r="H85" s="20">
        <v>25</v>
      </c>
      <c r="I85" s="20">
        <v>25</v>
      </c>
      <c r="J85" s="20">
        <v>25</v>
      </c>
    </row>
    <row r="86" spans="1:12">
      <c r="A86" s="16"/>
      <c r="B86" s="18" t="s">
        <v>222</v>
      </c>
      <c r="C86" s="31" t="s">
        <v>80</v>
      </c>
      <c r="D86" s="20">
        <v>99.15</v>
      </c>
      <c r="E86" s="20">
        <v>84.87</v>
      </c>
      <c r="F86" s="20">
        <v>85</v>
      </c>
      <c r="G86" s="20">
        <v>85</v>
      </c>
      <c r="H86" s="20">
        <v>96</v>
      </c>
      <c r="I86" s="20">
        <v>96</v>
      </c>
      <c r="J86" s="20">
        <v>96</v>
      </c>
    </row>
    <row r="87" spans="1:12">
      <c r="A87" s="16"/>
      <c r="B87" s="18" t="s">
        <v>223</v>
      </c>
      <c r="C87" s="31" t="s">
        <v>81</v>
      </c>
      <c r="D87" s="20">
        <v>28.1</v>
      </c>
      <c r="E87" s="20">
        <v>26.19</v>
      </c>
      <c r="F87" s="20">
        <v>32</v>
      </c>
      <c r="G87" s="20">
        <v>32</v>
      </c>
      <c r="H87" s="20">
        <v>32</v>
      </c>
      <c r="I87" s="20">
        <v>32</v>
      </c>
      <c r="J87" s="20">
        <v>32</v>
      </c>
    </row>
    <row r="88" spans="1:12">
      <c r="A88" s="16"/>
      <c r="B88" s="18" t="s">
        <v>182</v>
      </c>
      <c r="C88" s="31" t="s">
        <v>82</v>
      </c>
      <c r="D88" s="20">
        <v>156.93</v>
      </c>
      <c r="E88" s="20">
        <v>134.38</v>
      </c>
      <c r="F88" s="20">
        <v>132</v>
      </c>
      <c r="G88" s="20">
        <v>132</v>
      </c>
      <c r="H88" s="20">
        <v>152</v>
      </c>
      <c r="I88" s="20">
        <v>152</v>
      </c>
      <c r="J88" s="20">
        <v>152</v>
      </c>
    </row>
    <row r="89" spans="1:12">
      <c r="A89" s="16"/>
      <c r="B89" s="18" t="s">
        <v>89</v>
      </c>
      <c r="C89" s="31" t="s">
        <v>83</v>
      </c>
      <c r="D89" s="20">
        <v>4855.3100000000004</v>
      </c>
      <c r="E89" s="20">
        <v>7872.86</v>
      </c>
      <c r="F89" s="20">
        <v>6000</v>
      </c>
      <c r="G89" s="20">
        <v>7000</v>
      </c>
      <c r="H89" s="20">
        <v>6000</v>
      </c>
      <c r="I89" s="20">
        <v>6000</v>
      </c>
      <c r="J89" s="20">
        <v>7940</v>
      </c>
    </row>
    <row r="90" spans="1:12">
      <c r="A90" s="16"/>
      <c r="B90" s="18" t="s">
        <v>224</v>
      </c>
      <c r="C90" s="31" t="s">
        <v>84</v>
      </c>
      <c r="D90" s="20">
        <v>430.4</v>
      </c>
      <c r="E90" s="20">
        <v>173.7</v>
      </c>
      <c r="F90" s="20">
        <v>200</v>
      </c>
      <c r="G90" s="20">
        <v>500</v>
      </c>
      <c r="H90" s="20">
        <v>200</v>
      </c>
      <c r="I90" s="20">
        <v>200</v>
      </c>
      <c r="J90" s="20">
        <v>200</v>
      </c>
    </row>
    <row r="91" spans="1:12">
      <c r="A91" s="16"/>
      <c r="B91" s="18" t="s">
        <v>142</v>
      </c>
      <c r="C91" s="31" t="s">
        <v>171</v>
      </c>
      <c r="D91" s="23">
        <v>285.31</v>
      </c>
      <c r="E91" s="23">
        <v>414.61</v>
      </c>
      <c r="F91" s="23">
        <v>500</v>
      </c>
      <c r="G91" s="23">
        <v>500</v>
      </c>
      <c r="H91" s="23">
        <v>500</v>
      </c>
      <c r="I91" s="23">
        <v>500</v>
      </c>
      <c r="J91" s="23">
        <v>500</v>
      </c>
    </row>
    <row r="92" spans="1:12">
      <c r="A92" s="16"/>
      <c r="B92" s="18"/>
      <c r="C92" s="35" t="s">
        <v>29</v>
      </c>
      <c r="D92" s="39">
        <f t="shared" ref="D92" si="11">SUM(D78:D91)</f>
        <v>11748.599999999999</v>
      </c>
      <c r="E92" s="39">
        <f t="shared" ref="E92:F92" si="12">SUM(E78:E91)</f>
        <v>16060.220000000001</v>
      </c>
      <c r="F92" s="39">
        <f t="shared" si="12"/>
        <v>12834</v>
      </c>
      <c r="G92" s="39">
        <f>SUM(G78:G91)</f>
        <v>13734</v>
      </c>
      <c r="H92" s="39">
        <f t="shared" ref="H92" si="13">SUM(H78:H91)</f>
        <v>13160</v>
      </c>
      <c r="I92" s="39">
        <f t="shared" ref="I92:J92" si="14">SUM(I78:I91)</f>
        <v>13160</v>
      </c>
      <c r="J92" s="39">
        <f t="shared" si="14"/>
        <v>15100</v>
      </c>
    </row>
    <row r="93" spans="1:12">
      <c r="A93" s="16" t="s">
        <v>149</v>
      </c>
      <c r="B93" s="26" t="s">
        <v>87</v>
      </c>
      <c r="C93" s="31" t="s">
        <v>85</v>
      </c>
      <c r="D93" s="20">
        <v>110</v>
      </c>
      <c r="E93" s="20">
        <v>141.53</v>
      </c>
      <c r="F93" s="20">
        <v>120</v>
      </c>
      <c r="G93" s="20">
        <v>210</v>
      </c>
      <c r="H93" s="20">
        <v>120</v>
      </c>
      <c r="I93" s="20">
        <v>120</v>
      </c>
      <c r="J93" s="20">
        <v>120</v>
      </c>
    </row>
    <row r="94" spans="1:12">
      <c r="A94" s="16"/>
      <c r="B94" s="26" t="s">
        <v>88</v>
      </c>
      <c r="C94" s="31" t="s">
        <v>86</v>
      </c>
      <c r="D94" s="20">
        <v>37.6</v>
      </c>
      <c r="E94" s="20">
        <v>79.47</v>
      </c>
      <c r="F94" s="20">
        <v>100</v>
      </c>
      <c r="G94" s="20">
        <v>100</v>
      </c>
      <c r="H94" s="20">
        <v>100</v>
      </c>
      <c r="I94" s="20">
        <v>100</v>
      </c>
      <c r="J94" s="20">
        <v>100</v>
      </c>
    </row>
    <row r="95" spans="1:12">
      <c r="A95" s="16"/>
      <c r="B95" s="26" t="s">
        <v>133</v>
      </c>
      <c r="C95" s="31" t="s">
        <v>134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1:12">
      <c r="A96" s="16"/>
      <c r="B96" s="26" t="s">
        <v>89</v>
      </c>
      <c r="C96" s="31" t="s">
        <v>90</v>
      </c>
      <c r="D96" s="20">
        <v>55.35</v>
      </c>
      <c r="E96" s="20">
        <v>162.78</v>
      </c>
      <c r="F96" s="20">
        <v>100</v>
      </c>
      <c r="G96" s="20">
        <v>200</v>
      </c>
      <c r="H96" s="20">
        <v>100</v>
      </c>
      <c r="I96" s="20">
        <v>100</v>
      </c>
      <c r="J96" s="20">
        <v>100</v>
      </c>
      <c r="K96" s="27"/>
      <c r="L96" s="27"/>
    </row>
    <row r="97" spans="1:12">
      <c r="A97" s="16"/>
      <c r="B97" s="26"/>
      <c r="C97" s="35" t="s">
        <v>29</v>
      </c>
      <c r="D97" s="22">
        <f t="shared" ref="D97" si="15">SUM(D93:D96)</f>
        <v>202.95</v>
      </c>
      <c r="E97" s="22">
        <f t="shared" ref="E97:F97" si="16">SUM(E93:E96)</f>
        <v>383.78</v>
      </c>
      <c r="F97" s="22">
        <f t="shared" si="16"/>
        <v>320</v>
      </c>
      <c r="G97" s="22">
        <f>SUM(G93:G96)</f>
        <v>510</v>
      </c>
      <c r="H97" s="22">
        <f t="shared" ref="H97" si="17">SUM(H93:H96)</f>
        <v>320</v>
      </c>
      <c r="I97" s="22">
        <f t="shared" ref="I97:J97" si="18">SUM(I93:I96)</f>
        <v>320</v>
      </c>
      <c r="J97" s="22">
        <f t="shared" si="18"/>
        <v>320</v>
      </c>
      <c r="K97" s="52"/>
      <c r="L97" s="27"/>
    </row>
    <row r="98" spans="1:12">
      <c r="A98" s="16" t="s">
        <v>226</v>
      </c>
      <c r="B98" s="26" t="s">
        <v>137</v>
      </c>
      <c r="C98" s="31" t="s">
        <v>135</v>
      </c>
      <c r="D98" s="22">
        <v>0</v>
      </c>
      <c r="E98" s="22">
        <v>0</v>
      </c>
      <c r="F98" s="20">
        <v>2000</v>
      </c>
      <c r="G98" s="20">
        <v>0</v>
      </c>
      <c r="H98" s="20">
        <v>2000</v>
      </c>
      <c r="I98" s="20">
        <v>2000</v>
      </c>
      <c r="J98" s="20">
        <v>2000</v>
      </c>
      <c r="K98" s="27"/>
      <c r="L98" s="27"/>
    </row>
    <row r="99" spans="1:12">
      <c r="A99" s="16"/>
      <c r="B99" s="26" t="s">
        <v>138</v>
      </c>
      <c r="C99" s="31" t="s">
        <v>136</v>
      </c>
      <c r="D99" s="22">
        <v>1140</v>
      </c>
      <c r="E99" s="22">
        <v>0</v>
      </c>
      <c r="F99" s="20">
        <v>2000</v>
      </c>
      <c r="G99" s="20">
        <v>0</v>
      </c>
      <c r="H99" s="20">
        <v>2000</v>
      </c>
      <c r="I99" s="20">
        <v>2000</v>
      </c>
      <c r="J99" s="20">
        <v>2000</v>
      </c>
      <c r="K99" s="27"/>
      <c r="L99" s="27"/>
    </row>
    <row r="100" spans="1:12">
      <c r="A100" s="16"/>
      <c r="B100" s="26"/>
      <c r="C100" s="35" t="s">
        <v>29</v>
      </c>
      <c r="D100" s="22">
        <f>SUM(D98:D99)</f>
        <v>1140</v>
      </c>
      <c r="E100" s="22">
        <f>SUM(E98:E99)</f>
        <v>0</v>
      </c>
      <c r="F100" s="22">
        <f>SUM(F98:F99)</f>
        <v>4000</v>
      </c>
      <c r="G100" s="22">
        <f>SUM(G98:G99)</f>
        <v>0</v>
      </c>
      <c r="H100" s="22">
        <f t="shared" ref="H100" si="19">SUM(H98:H99)</f>
        <v>4000</v>
      </c>
      <c r="I100" s="22">
        <f t="shared" ref="I100:J100" si="20">SUM(I98:I99)</f>
        <v>4000</v>
      </c>
      <c r="J100" s="22">
        <f t="shared" si="20"/>
        <v>4000</v>
      </c>
      <c r="K100" s="27"/>
      <c r="L100" s="27"/>
    </row>
    <row r="101" spans="1:12">
      <c r="A101" s="16" t="s">
        <v>29</v>
      </c>
      <c r="B101" s="18"/>
      <c r="C101" s="18" t="s">
        <v>0</v>
      </c>
      <c r="D101" s="19">
        <v>109068.08</v>
      </c>
      <c r="E101" s="19">
        <f>SUM(E46+E51+E56+E58+E60+E63+E69+E77+E92+E97+E100)</f>
        <v>76351.360000000015</v>
      </c>
      <c r="F101" s="19">
        <f>SUM(F46+F56+F58+F60+F63+F69+F77+F92+F97+F100)</f>
        <v>71500</v>
      </c>
      <c r="G101" s="19">
        <f>SUM(G46+G51+G56+G58+G60+G63+G69+G77+G92+G97+G100)</f>
        <v>79200</v>
      </c>
      <c r="H101" s="19">
        <f>SUM(H46+H51+H56+H58+H60+H63+H69+H77+H92+H97+H100)</f>
        <v>83200</v>
      </c>
      <c r="I101" s="19">
        <f>SUM(I46+I56+I58+I60+I63+I69+I77+I92+I97+I100)</f>
        <v>78700</v>
      </c>
      <c r="J101" s="19">
        <f>SUM(J46+J56+J58+J60+J63+J69+J77+J92+J97+J100)</f>
        <v>78700</v>
      </c>
      <c r="K101" s="27"/>
      <c r="L101" s="27"/>
    </row>
    <row r="102" spans="1:12">
      <c r="K102" s="27"/>
      <c r="L102" s="27"/>
    </row>
    <row r="103" spans="1:12">
      <c r="K103" s="27"/>
      <c r="L103" s="27"/>
    </row>
    <row r="104" spans="1:12">
      <c r="K104" s="27"/>
      <c r="L104" s="27"/>
    </row>
    <row r="119" spans="11:11">
      <c r="K119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OBEC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ZMOS</dc:creator>
  <cp:lastModifiedBy>OcÚ Kalonda</cp:lastModifiedBy>
  <cp:lastPrinted>2017-11-24T14:29:40Z</cp:lastPrinted>
  <dcterms:created xsi:type="dcterms:W3CDTF">2013-01-14T12:45:25Z</dcterms:created>
  <dcterms:modified xsi:type="dcterms:W3CDTF">2018-12-10T12:12:23Z</dcterms:modified>
</cp:coreProperties>
</file>