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D68" i="2"/>
  <c r="D73"/>
  <c r="C73"/>
  <c r="D32" i="1"/>
  <c r="I108" i="2"/>
  <c r="H108"/>
  <c r="G108"/>
  <c r="F108"/>
  <c r="E108"/>
  <c r="D108"/>
  <c r="C108"/>
  <c r="I104"/>
  <c r="H104"/>
  <c r="G104"/>
  <c r="F104"/>
  <c r="E104"/>
  <c r="D104"/>
  <c r="C104"/>
  <c r="I87"/>
  <c r="H87"/>
  <c r="G87"/>
  <c r="F87"/>
  <c r="E87"/>
  <c r="D87"/>
  <c r="C87"/>
  <c r="I79"/>
  <c r="H79"/>
  <c r="G79"/>
  <c r="F79"/>
  <c r="E79"/>
  <c r="D79"/>
  <c r="C79"/>
  <c r="I73"/>
  <c r="H73"/>
  <c r="G73"/>
  <c r="F73"/>
  <c r="E73"/>
  <c r="D70"/>
  <c r="C70"/>
  <c r="I68"/>
  <c r="H68"/>
  <c r="G68"/>
  <c r="F68"/>
  <c r="E68"/>
  <c r="C68"/>
  <c r="I63"/>
  <c r="H63"/>
  <c r="G63"/>
  <c r="F63"/>
  <c r="E63"/>
  <c r="D63"/>
  <c r="C63"/>
  <c r="D59"/>
  <c r="C59"/>
  <c r="I57"/>
  <c r="H57"/>
  <c r="G57"/>
  <c r="F57"/>
  <c r="E57"/>
  <c r="D57"/>
  <c r="C57"/>
  <c r="I52"/>
  <c r="H52"/>
  <c r="G52"/>
  <c r="F52"/>
  <c r="E52"/>
  <c r="D52"/>
  <c r="C52"/>
  <c r="I44"/>
  <c r="H44"/>
  <c r="H109" s="1"/>
  <c r="G44"/>
  <c r="F44"/>
  <c r="F109" s="1"/>
  <c r="E44"/>
  <c r="D44"/>
  <c r="C44"/>
  <c r="J32" i="1"/>
  <c r="I32"/>
  <c r="H32"/>
  <c r="G32"/>
  <c r="F32"/>
  <c r="E32"/>
  <c r="D109" i="2" l="1"/>
  <c r="C109"/>
  <c r="E109"/>
  <c r="G109"/>
  <c r="I109"/>
</calcChain>
</file>

<file path=xl/sharedStrings.xml><?xml version="1.0" encoding="utf-8"?>
<sst xmlns="http://schemas.openxmlformats.org/spreadsheetml/2006/main" count="280" uniqueCount="248">
  <si>
    <t xml:space="preserve"> </t>
  </si>
  <si>
    <t xml:space="preserve">   </t>
  </si>
  <si>
    <t>Daňové príjmy</t>
  </si>
  <si>
    <t>41 1 111 003</t>
  </si>
  <si>
    <t>Výnos dane z príjmov územ.samosprávy</t>
  </si>
  <si>
    <t>41 1 121 001</t>
  </si>
  <si>
    <t>Daň z pozemkov</t>
  </si>
  <si>
    <t>41 1 121 002</t>
  </si>
  <si>
    <t>Daň zo stavieb</t>
  </si>
  <si>
    <t>41 1 133 001</t>
  </si>
  <si>
    <t>Daň za psa</t>
  </si>
  <si>
    <t>41 1 133 013</t>
  </si>
  <si>
    <t>Poplatok za komunálny odpad + vrece</t>
  </si>
  <si>
    <t>Nedaňové príjmy</t>
  </si>
  <si>
    <t>41 1 212 002</t>
  </si>
  <si>
    <t>Príjmy z prenajatých pozemkov</t>
  </si>
  <si>
    <t>41 1 212 003</t>
  </si>
  <si>
    <t>Príjmy z prenajatých budov</t>
  </si>
  <si>
    <t xml:space="preserve">41 1 212 003 1 </t>
  </si>
  <si>
    <t>41 1 212 004</t>
  </si>
  <si>
    <t>Príjmy z prenajatých strojov</t>
  </si>
  <si>
    <t>41 1 221 004</t>
  </si>
  <si>
    <t>Administratívne poplatky</t>
  </si>
  <si>
    <t>41 1 223 001</t>
  </si>
  <si>
    <t>Poplatky za predaj výrobkov</t>
  </si>
  <si>
    <t>S P O L U :</t>
  </si>
  <si>
    <t>SPOLU:</t>
  </si>
  <si>
    <t>Príjmy z prenájmu bytov</t>
  </si>
  <si>
    <t>Príjmy z</t>
  </si>
  <si>
    <t>dobropisov</t>
  </si>
  <si>
    <t>vratiek</t>
  </si>
  <si>
    <t>01 1 1 631 001</t>
  </si>
  <si>
    <t>01 1 1 631 002</t>
  </si>
  <si>
    <t>01 1 1 611</t>
  </si>
  <si>
    <t>01 1 1 625 001</t>
  </si>
  <si>
    <t>01 1 1 625 002</t>
  </si>
  <si>
    <t>01 1 1 625 003</t>
  </si>
  <si>
    <t>01 1 1 625 004</t>
  </si>
  <si>
    <t>01 1 1 625 005</t>
  </si>
  <si>
    <t>01 1 1 625 007</t>
  </si>
  <si>
    <t>01 1 1 642 006</t>
  </si>
  <si>
    <t>01 1 1 637 027</t>
  </si>
  <si>
    <t>01 1 1 637 003</t>
  </si>
  <si>
    <t>01 1 1 637 026</t>
  </si>
  <si>
    <t>01 1 1 633 006</t>
  </si>
  <si>
    <t>01 1 1 637 004</t>
  </si>
  <si>
    <t>01 1 1 633 015</t>
  </si>
  <si>
    <t>05 1 0 637 012</t>
  </si>
  <si>
    <t>05 1 0 637 004</t>
  </si>
  <si>
    <t>05 1 0 633 006</t>
  </si>
  <si>
    <t xml:space="preserve">05 1 0  637 004 </t>
  </si>
  <si>
    <t>06 4 0 632 001</t>
  </si>
  <si>
    <t>04 5 1 635 004</t>
  </si>
  <si>
    <t>04 5 1 633 006</t>
  </si>
  <si>
    <t>06 3 0 632 001</t>
  </si>
  <si>
    <t>06 3 0 635 004</t>
  </si>
  <si>
    <t>06 3 0 637 004</t>
  </si>
  <si>
    <t>06 3 0 637 011</t>
  </si>
  <si>
    <t>06 3 0 633 006</t>
  </si>
  <si>
    <t>06 3 0 636 002</t>
  </si>
  <si>
    <t>06 1 0 637 004</t>
  </si>
  <si>
    <t>06 1 0 633 006</t>
  </si>
  <si>
    <t>06 1 0 632 001</t>
  </si>
  <si>
    <t>06 1 0 611</t>
  </si>
  <si>
    <t>06 1 0 623</t>
  </si>
  <si>
    <t>06 1 0 625 001</t>
  </si>
  <si>
    <t>06 1 0 625 002</t>
  </si>
  <si>
    <t>06 1 0 625 003</t>
  </si>
  <si>
    <t>06 1 0 625 004</t>
  </si>
  <si>
    <t>06 1 0 625 005</t>
  </si>
  <si>
    <t>06 1 0 625 007</t>
  </si>
  <si>
    <t>06 1 0 633 015</t>
  </si>
  <si>
    <t>06 1 0 637 027</t>
  </si>
  <si>
    <t>05 4 0 632 001</t>
  </si>
  <si>
    <t>elektrická energia</t>
  </si>
  <si>
    <t>palivá</t>
  </si>
  <si>
    <t>05 4 0 633 015</t>
  </si>
  <si>
    <t>01 1 1 632 001</t>
  </si>
  <si>
    <t>01 1 1 632 003</t>
  </si>
  <si>
    <t>REGOB</t>
  </si>
  <si>
    <t>internetizácia</t>
  </si>
  <si>
    <t>01 1 1 632 004</t>
  </si>
  <si>
    <t>všeobecný materiál</t>
  </si>
  <si>
    <t>všeobecné služby</t>
  </si>
  <si>
    <t xml:space="preserve"> materiál REGOB</t>
  </si>
  <si>
    <t>01 1 1 633 013</t>
  </si>
  <si>
    <t>licenčné číslo</t>
  </si>
  <si>
    <t>01 1 1 633 009</t>
  </si>
  <si>
    <t>knihy, časopisy</t>
  </si>
  <si>
    <t>01 1 1 635 004</t>
  </si>
  <si>
    <t>údržba prevádzk.strojov</t>
  </si>
  <si>
    <t>01 1 1 637 001</t>
  </si>
  <si>
    <t>školenie, semináre</t>
  </si>
  <si>
    <t>01 1 1 637 005</t>
  </si>
  <si>
    <t>01 1 1 637 012</t>
  </si>
  <si>
    <t>poplatky bankám + SOZA</t>
  </si>
  <si>
    <t>01 1 1 651 002</t>
  </si>
  <si>
    <t>splátka úrokov z úveru</t>
  </si>
  <si>
    <t>01 1 1 653 001</t>
  </si>
  <si>
    <t>manipulačný poplatok</t>
  </si>
  <si>
    <t>splatenie úveru</t>
  </si>
  <si>
    <t>01 1 1 821 005</t>
  </si>
  <si>
    <t>stavebné práce</t>
  </si>
  <si>
    <t>odmena poslanci</t>
  </si>
  <si>
    <t>členské príspevky</t>
  </si>
  <si>
    <t>očak. skutočn.</t>
  </si>
  <si>
    <t>plán</t>
  </si>
  <si>
    <t>reprezentačné</t>
  </si>
  <si>
    <t>01 1 1 633 016</t>
  </si>
  <si>
    <t>poistenie majetku</t>
  </si>
  <si>
    <t>01 1 1 637 015</t>
  </si>
  <si>
    <t>06 2 0 600</t>
  </si>
  <si>
    <t>rozvoj obce služba</t>
  </si>
  <si>
    <t>UPSVaR</t>
  </si>
  <si>
    <t>aktivačná EU</t>
  </si>
  <si>
    <t>aktivačná SR</t>
  </si>
  <si>
    <t>stravné</t>
  </si>
  <si>
    <t>01 1 1 637 014</t>
  </si>
  <si>
    <t>ROZPOČET OBCE  -  PRÍJMY</t>
  </si>
  <si>
    <t xml:space="preserve"> VÝDAVKY</t>
  </si>
  <si>
    <t>41 1 223 003</t>
  </si>
  <si>
    <t xml:space="preserve">01 1 1 717 </t>
  </si>
  <si>
    <t>UPSVaR SR</t>
  </si>
  <si>
    <t>08 2 0 600</t>
  </si>
  <si>
    <t xml:space="preserve"> plánovanie, manažment a kontrola   </t>
  </si>
  <si>
    <t>poštové služby</t>
  </si>
  <si>
    <t>telekomunikačné služby</t>
  </si>
  <si>
    <t>01 1 1 632 005</t>
  </si>
  <si>
    <t>výpočtová technika</t>
  </si>
  <si>
    <t>01 1 1 637 040</t>
  </si>
  <si>
    <t>oč.skutočnosť</t>
  </si>
  <si>
    <t xml:space="preserve"> Tarifný plat</t>
  </si>
  <si>
    <t>Poistenie do VšZP</t>
  </si>
  <si>
    <t>nemocenské poist.</t>
  </si>
  <si>
    <t>starobné poist.</t>
  </si>
  <si>
    <t>úrazové poist.</t>
  </si>
  <si>
    <t xml:space="preserve"> invalidné poist.</t>
  </si>
  <si>
    <t>poist. v nezam.</t>
  </si>
  <si>
    <t>rezervný fond</t>
  </si>
  <si>
    <t>telekom. technika</t>
  </si>
  <si>
    <t>01 1 1 633 002</t>
  </si>
  <si>
    <t>webstránka</t>
  </si>
  <si>
    <t>Uloženiu odpadu</t>
  </si>
  <si>
    <t>zimná údržba služba</t>
  </si>
  <si>
    <t>údržba VO</t>
  </si>
  <si>
    <t>materiál</t>
  </si>
  <si>
    <t>06 4 0 637</t>
  </si>
  <si>
    <t>Rozvoj obce</t>
  </si>
  <si>
    <t>údržba budov</t>
  </si>
  <si>
    <t>01 1 1 635 006</t>
  </si>
  <si>
    <t>Kultúrne služby</t>
  </si>
  <si>
    <t>MFSR</t>
  </si>
  <si>
    <t>2  131l</t>
  </si>
  <si>
    <t xml:space="preserve">Poplatky za stravné  </t>
  </si>
  <si>
    <t>1  AC2</t>
  </si>
  <si>
    <t>41 1 133 006</t>
  </si>
  <si>
    <t>Daň z ubytovania</t>
  </si>
  <si>
    <t>cestovné náhrady</t>
  </si>
  <si>
    <t>01 1 1 633 00</t>
  </si>
  <si>
    <t>01 1 1 632 00</t>
  </si>
  <si>
    <t>Odvoz  odpadu</t>
  </si>
  <si>
    <t>Odpadové hosp.</t>
  </si>
  <si>
    <t xml:space="preserve">Údržba komunikácií </t>
  </si>
  <si>
    <t>Materiál,vrecia</t>
  </si>
  <si>
    <t>úrad vlády</t>
  </si>
  <si>
    <t>úver</t>
  </si>
  <si>
    <t>04 5 0 600</t>
  </si>
  <si>
    <t>06 2 0 700</t>
  </si>
  <si>
    <t>06 1 0 637 014</t>
  </si>
  <si>
    <t>Obec nebude  vytvárať programový rozpočet.</t>
  </si>
  <si>
    <t xml:space="preserve">UPSVaR </t>
  </si>
  <si>
    <t xml:space="preserve">Separovaný odpad </t>
  </si>
  <si>
    <t>1  AC1, 72h</t>
  </si>
  <si>
    <t>volby,SODB</t>
  </si>
  <si>
    <t>predaja prebytočného m.</t>
  </si>
  <si>
    <t>Kapitálové prijmy</t>
  </si>
  <si>
    <t>01 1 1 62x</t>
  </si>
  <si>
    <t>špec. služby,audít, advokát</t>
  </si>
  <si>
    <t>04 5 1 633 015</t>
  </si>
  <si>
    <t>3 20 514</t>
  </si>
  <si>
    <t>Dlhodobá výpomoc</t>
  </si>
  <si>
    <t>3 46 454</t>
  </si>
  <si>
    <t>3 46 453</t>
  </si>
  <si>
    <t xml:space="preserve">benzín  do kosačky </t>
  </si>
  <si>
    <t>Vypracoval:  Šťavinová</t>
  </si>
  <si>
    <t>06 1 0 651 002</t>
  </si>
  <si>
    <t>06 1 0 821 005</t>
  </si>
  <si>
    <t>06 3 0 6xx</t>
  </si>
  <si>
    <t>cestovné náhr. zahraničné</t>
  </si>
  <si>
    <t>Rezervný fond</t>
  </si>
  <si>
    <t>Prostriedky z predchádzajúcich rokov</t>
  </si>
  <si>
    <t>propagácia, reklama , inzercia</t>
  </si>
  <si>
    <t>odmeny +dohody</t>
  </si>
  <si>
    <t>BD</t>
  </si>
  <si>
    <t>41 1 221 002</t>
  </si>
  <si>
    <t>Poplatky za overovanie</t>
  </si>
  <si>
    <t>11O5,1UA1</t>
  </si>
  <si>
    <t>Tranfér zahr., iné</t>
  </si>
  <si>
    <t>Zdravie, ochrana</t>
  </si>
  <si>
    <t>10 xx 600</t>
  </si>
  <si>
    <t>splátka, výpomoc</t>
  </si>
  <si>
    <t>6xx</t>
  </si>
  <si>
    <t xml:space="preserve">Bežné transféry </t>
  </si>
  <si>
    <t>1 XXX 300</t>
  </si>
  <si>
    <t xml:space="preserve"> vl. - mzdy , odv. stra.</t>
  </si>
  <si>
    <t>Dom smútku, cintorín</t>
  </si>
  <si>
    <t>08 4 0 632</t>
  </si>
  <si>
    <t>08 4 0 633 015</t>
  </si>
  <si>
    <t>08 4 0 633 006</t>
  </si>
  <si>
    <t>09 8 0 úver</t>
  </si>
  <si>
    <t>09 8  0 akcia</t>
  </si>
  <si>
    <t>kultúra</t>
  </si>
  <si>
    <t>rozvoj obce  kap</t>
  </si>
  <si>
    <t>materiál +dohoda</t>
  </si>
  <si>
    <t>04 5 1 637 004</t>
  </si>
  <si>
    <t>05 4 0 6xx</t>
  </si>
  <si>
    <t>08 4 0 6xx</t>
  </si>
  <si>
    <r>
      <rPr>
        <sz val="9"/>
        <color rgb="FF000000"/>
        <rFont val="Arial"/>
        <family val="2"/>
      </rPr>
      <t xml:space="preserve">     </t>
    </r>
    <r>
      <rPr>
        <sz val="8"/>
        <color rgb="FF000000"/>
        <rFont val="Arial"/>
        <family val="2"/>
      </rPr>
      <t xml:space="preserve"> 220600</t>
    </r>
  </si>
  <si>
    <t>nákup pozemkov</t>
  </si>
  <si>
    <t>Verejná zeleň</t>
  </si>
  <si>
    <t>údržba kosačky</t>
  </si>
  <si>
    <t xml:space="preserve">materiál </t>
  </si>
  <si>
    <t>prevadzka</t>
  </si>
  <si>
    <t xml:space="preserve"> Vodovod</t>
  </si>
  <si>
    <t xml:space="preserve">údržba </t>
  </si>
  <si>
    <t>všeobecné služby /AQUA/</t>
  </si>
  <si>
    <t>odmena /odpočet/odv</t>
  </si>
  <si>
    <t>rozbory vody</t>
  </si>
  <si>
    <t>nájom za zariadenie</t>
  </si>
  <si>
    <t>Bytový dom</t>
  </si>
  <si>
    <t>revízie+ služby</t>
  </si>
  <si>
    <t>údržba budovy - materiál</t>
  </si>
  <si>
    <t>elektrická energia spol.</t>
  </si>
  <si>
    <t>tarifný plat kurič</t>
  </si>
  <si>
    <t>zdravotná poisť.</t>
  </si>
  <si>
    <t>nemocenské poisť.</t>
  </si>
  <si>
    <t>starobné poisť.</t>
  </si>
  <si>
    <t>úrazové</t>
  </si>
  <si>
    <t>invalidné</t>
  </si>
  <si>
    <t>poist.v nezamest.</t>
  </si>
  <si>
    <t>dohoda</t>
  </si>
  <si>
    <t>splátka úrokov, popl</t>
  </si>
  <si>
    <t>Močidlá</t>
  </si>
  <si>
    <t>materiál +služby</t>
  </si>
  <si>
    <t>služby, odm</t>
  </si>
  <si>
    <t>04 5 1 637</t>
  </si>
  <si>
    <t>Verené osvetlenie</t>
  </si>
  <si>
    <t>V Kalonde, dňa 11.11.2022</t>
  </si>
</sst>
</file>

<file path=xl/styles.xml><?xml version="1.0" encoding="utf-8"?>
<styleSheet xmlns="http://schemas.openxmlformats.org/spreadsheetml/2006/main">
  <numFmts count="3">
    <numFmt numFmtId="164" formatCode="#,##0.00\ &quot;Sk&quot;;[Red]\-#,##0.00\ &quot;Sk&quot;"/>
    <numFmt numFmtId="165" formatCode="#,##0.00\ [$€-1]"/>
    <numFmt numFmtId="166" formatCode="#,##0.00\ &quot;€&quot;"/>
  </numFmts>
  <fonts count="2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charset val="238"/>
      <scheme val="minor"/>
    </font>
    <font>
      <b/>
      <sz val="9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4" xfId="0" applyFont="1" applyBorder="1"/>
    <xf numFmtId="0" fontId="1" fillId="0" borderId="7" xfId="0" applyFont="1" applyBorder="1"/>
    <xf numFmtId="0" fontId="6" fillId="0" borderId="3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right"/>
    </xf>
    <xf numFmtId="0" fontId="6" fillId="0" borderId="22" xfId="0" applyNumberFormat="1" applyFont="1" applyFill="1" applyBorder="1" applyAlignment="1" applyProtection="1">
      <alignment horizontal="right"/>
    </xf>
    <xf numFmtId="0" fontId="6" fillId="0" borderId="11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/>
    <xf numFmtId="0" fontId="7" fillId="0" borderId="13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/>
    <xf numFmtId="3" fontId="7" fillId="0" borderId="4" xfId="0" applyNumberFormat="1" applyFont="1" applyFill="1" applyBorder="1" applyAlignment="1" applyProtection="1">
      <alignment horizontal="left"/>
    </xf>
    <xf numFmtId="164" fontId="7" fillId="0" borderId="13" xfId="0" applyNumberFormat="1" applyFont="1" applyFill="1" applyBorder="1" applyAlignment="1" applyProtection="1"/>
    <xf numFmtId="165" fontId="7" fillId="0" borderId="1" xfId="0" applyNumberFormat="1" applyFont="1" applyFill="1" applyBorder="1" applyAlignment="1" applyProtection="1">
      <alignment horizontal="right"/>
    </xf>
    <xf numFmtId="165" fontId="7" fillId="0" borderId="13" xfId="0" applyNumberFormat="1" applyFont="1" applyFill="1" applyBorder="1" applyAlignment="1" applyProtection="1">
      <alignment horizontal="right"/>
    </xf>
    <xf numFmtId="165" fontId="7" fillId="0" borderId="5" xfId="0" applyNumberFormat="1" applyFont="1" applyFill="1" applyBorder="1" applyAlignment="1" applyProtection="1">
      <alignment horizontal="right"/>
    </xf>
    <xf numFmtId="164" fontId="7" fillId="0" borderId="1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/>
    <xf numFmtId="0" fontId="7" fillId="0" borderId="13" xfId="0" applyNumberFormat="1" applyFont="1" applyFill="1" applyBorder="1" applyAlignment="1" applyProtection="1"/>
    <xf numFmtId="165" fontId="7" fillId="0" borderId="1" xfId="0" applyNumberFormat="1" applyFont="1" applyFill="1" applyBorder="1" applyAlignment="1" applyProtection="1">
      <alignment horizontal="left"/>
    </xf>
    <xf numFmtId="165" fontId="7" fillId="0" borderId="1" xfId="0" applyNumberFormat="1" applyFont="1" applyFill="1" applyBorder="1" applyAlignment="1" applyProtection="1"/>
    <xf numFmtId="165" fontId="7" fillId="0" borderId="13" xfId="0" applyNumberFormat="1" applyFont="1" applyFill="1" applyBorder="1" applyAlignment="1" applyProtection="1">
      <alignment horizontal="left"/>
    </xf>
    <xf numFmtId="165" fontId="7" fillId="0" borderId="5" xfId="0" applyNumberFormat="1" applyFont="1" applyFill="1" applyBorder="1" applyAlignment="1" applyProtection="1"/>
    <xf numFmtId="165" fontId="7" fillId="0" borderId="25" xfId="0" applyNumberFormat="1" applyFont="1" applyFill="1" applyBorder="1" applyAlignment="1" applyProtection="1">
      <alignment horizontal="right"/>
    </xf>
    <xf numFmtId="0" fontId="7" fillId="0" borderId="6" xfId="0" applyNumberFormat="1" applyFont="1" applyFill="1" applyBorder="1" applyAlignment="1" applyProtection="1"/>
    <xf numFmtId="3" fontId="7" fillId="0" borderId="1" xfId="0" applyNumberFormat="1" applyFont="1" applyFill="1" applyBorder="1" applyAlignment="1" applyProtection="1">
      <alignment horizontal="left"/>
    </xf>
    <xf numFmtId="3" fontId="7" fillId="0" borderId="17" xfId="0" applyNumberFormat="1" applyFont="1" applyFill="1" applyBorder="1" applyAlignment="1" applyProtection="1">
      <alignment horizontal="left"/>
    </xf>
    <xf numFmtId="0" fontId="7" fillId="0" borderId="14" xfId="0" applyNumberFormat="1" applyFont="1" applyFill="1" applyBorder="1" applyAlignment="1" applyProtection="1"/>
    <xf numFmtId="165" fontId="7" fillId="0" borderId="18" xfId="0" applyNumberFormat="1" applyFont="1" applyFill="1" applyBorder="1" applyAlignment="1" applyProtection="1">
      <alignment horizontal="right"/>
    </xf>
    <xf numFmtId="165" fontId="7" fillId="0" borderId="23" xfId="0" applyNumberFormat="1" applyFont="1" applyFill="1" applyBorder="1" applyAlignment="1" applyProtection="1">
      <alignment horizontal="right"/>
    </xf>
    <xf numFmtId="165" fontId="7" fillId="0" borderId="15" xfId="0" applyNumberFormat="1" applyFont="1" applyFill="1" applyBorder="1" applyAlignment="1" applyProtection="1">
      <alignment horizontal="right"/>
    </xf>
    <xf numFmtId="0" fontId="7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164" fontId="6" fillId="0" borderId="16" xfId="0" applyNumberFormat="1" applyFont="1" applyFill="1" applyBorder="1" applyAlignment="1" applyProtection="1"/>
    <xf numFmtId="165" fontId="6" fillId="0" borderId="9" xfId="0" applyNumberFormat="1" applyFont="1" applyFill="1" applyBorder="1" applyAlignment="1" applyProtection="1">
      <alignment horizontal="right"/>
    </xf>
    <xf numFmtId="165" fontId="6" fillId="0" borderId="24" xfId="0" applyNumberFormat="1" applyFont="1" applyFill="1" applyBorder="1" applyAlignment="1" applyProtection="1">
      <alignment horizontal="right"/>
    </xf>
    <xf numFmtId="165" fontId="6" fillId="0" borderId="26" xfId="0" applyNumberFormat="1" applyFont="1" applyFill="1" applyBorder="1" applyAlignment="1" applyProtection="1">
      <alignment horizontal="right"/>
    </xf>
    <xf numFmtId="0" fontId="14" fillId="0" borderId="2" xfId="0" applyNumberFormat="1" applyFont="1" applyFill="1" applyBorder="1" applyAlignment="1" applyProtection="1"/>
    <xf numFmtId="0" fontId="14" fillId="0" borderId="2" xfId="0" applyNumberFormat="1" applyFont="1" applyFill="1" applyBorder="1" applyAlignment="1" applyProtection="1">
      <alignment horizontal="right"/>
    </xf>
    <xf numFmtId="0" fontId="14" fillId="0" borderId="19" xfId="0" applyNumberFormat="1" applyFont="1" applyFill="1" applyBorder="1" applyAlignment="1" applyProtection="1">
      <alignment horizontal="right"/>
    </xf>
    <xf numFmtId="0" fontId="14" fillId="0" borderId="4" xfId="0" applyNumberFormat="1" applyFont="1" applyFill="1" applyBorder="1" applyAlignment="1" applyProtection="1"/>
    <xf numFmtId="0" fontId="14" fillId="0" borderId="1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left"/>
    </xf>
    <xf numFmtId="0" fontId="9" fillId="0" borderId="1" xfId="0" applyNumberFormat="1" applyFont="1" applyFill="1" applyBorder="1" applyAlignment="1" applyProtection="1"/>
    <xf numFmtId="0" fontId="10" fillId="0" borderId="20" xfId="0" applyNumberFormat="1" applyFont="1" applyFill="1" applyBorder="1" applyAlignment="1" applyProtection="1">
      <alignment horizontal="left"/>
    </xf>
    <xf numFmtId="0" fontId="10" fillId="0" borderId="2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/>
    <xf numFmtId="1" fontId="10" fillId="0" borderId="1" xfId="0" applyNumberFormat="1" applyFont="1" applyFill="1" applyBorder="1" applyAlignment="1" applyProtection="1"/>
    <xf numFmtId="165" fontId="10" fillId="0" borderId="1" xfId="0" applyNumberFormat="1" applyFont="1" applyFill="1" applyBorder="1" applyAlignment="1" applyProtection="1">
      <alignment horizontal="right"/>
    </xf>
    <xf numFmtId="3" fontId="10" fillId="0" borderId="1" xfId="0" applyNumberFormat="1" applyFont="1" applyFill="1" applyBorder="1" applyAlignment="1" applyProtection="1"/>
    <xf numFmtId="165" fontId="10" fillId="0" borderId="20" xfId="0" applyNumberFormat="1" applyFont="1" applyFill="1" applyBorder="1" applyAlignment="1" applyProtection="1">
      <alignment horizontal="right"/>
    </xf>
    <xf numFmtId="165" fontId="10" fillId="0" borderId="6" xfId="0" applyNumberFormat="1" applyFont="1" applyFill="1" applyBorder="1" applyAlignment="1" applyProtection="1">
      <alignment horizontal="right"/>
    </xf>
    <xf numFmtId="165" fontId="9" fillId="2" borderId="1" xfId="0" applyNumberFormat="1" applyFont="1" applyFill="1" applyBorder="1" applyAlignment="1" applyProtection="1">
      <alignment horizontal="right"/>
    </xf>
    <xf numFmtId="165" fontId="9" fillId="0" borderId="1" xfId="0" applyNumberFormat="1" applyFont="1" applyFill="1" applyBorder="1" applyAlignment="1" applyProtection="1">
      <alignment horizontal="right"/>
    </xf>
    <xf numFmtId="0" fontId="13" fillId="0" borderId="4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/>
    <xf numFmtId="165" fontId="10" fillId="0" borderId="0" xfId="0" applyNumberFormat="1" applyFont="1" applyFill="1" applyBorder="1" applyAlignment="1" applyProtection="1"/>
    <xf numFmtId="166" fontId="10" fillId="0" borderId="1" xfId="0" applyNumberFormat="1" applyFont="1" applyFill="1" applyBorder="1" applyAlignment="1" applyProtection="1">
      <alignment horizontal="right"/>
    </xf>
    <xf numFmtId="166" fontId="9" fillId="2" borderId="1" xfId="0" applyNumberFormat="1" applyFont="1" applyFill="1" applyBorder="1" applyAlignment="1" applyProtection="1">
      <alignment horizontal="right"/>
    </xf>
    <xf numFmtId="166" fontId="9" fillId="0" borderId="1" xfId="0" applyNumberFormat="1" applyFont="1" applyFill="1" applyBorder="1" applyAlignment="1" applyProtection="1">
      <alignment horizontal="right"/>
    </xf>
    <xf numFmtId="0" fontId="9" fillId="0" borderId="21" xfId="0" applyNumberFormat="1" applyFont="1" applyFill="1" applyBorder="1" applyAlignment="1" applyProtection="1"/>
    <xf numFmtId="165" fontId="9" fillId="2" borderId="21" xfId="0" applyNumberFormat="1" applyFont="1" applyFill="1" applyBorder="1" applyAlignment="1" applyProtection="1">
      <alignment horizontal="right"/>
    </xf>
    <xf numFmtId="165" fontId="9" fillId="0" borderId="21" xfId="0" applyNumberFormat="1" applyFont="1" applyFill="1" applyBorder="1" applyAlignment="1" applyProtection="1">
      <alignment horizontal="right"/>
    </xf>
    <xf numFmtId="0" fontId="8" fillId="0" borderId="8" xfId="0" applyNumberFormat="1" applyFont="1" applyFill="1" applyBorder="1" applyAlignment="1" applyProtection="1"/>
    <xf numFmtId="165" fontId="6" fillId="0" borderId="8" xfId="0" applyNumberFormat="1" applyFont="1" applyFill="1" applyBorder="1" applyAlignment="1" applyProtection="1">
      <alignment horizontal="right"/>
    </xf>
    <xf numFmtId="0" fontId="12" fillId="0" borderId="1" xfId="0" applyNumberFormat="1" applyFont="1" applyFill="1" applyBorder="1" applyAlignment="1" applyProtection="1">
      <alignment horizontal="left"/>
    </xf>
    <xf numFmtId="3" fontId="12" fillId="0" borderId="1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left"/>
    </xf>
    <xf numFmtId="0" fontId="17" fillId="0" borderId="4" xfId="0" applyFont="1" applyBorder="1"/>
    <xf numFmtId="0" fontId="18" fillId="0" borderId="2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Alignment="1" applyProtection="1"/>
    <xf numFmtId="165" fontId="20" fillId="0" borderId="1" xfId="0" applyNumberFormat="1" applyFont="1" applyFill="1" applyBorder="1" applyAlignment="1" applyProtection="1">
      <alignment horizontal="right"/>
    </xf>
    <xf numFmtId="165" fontId="20" fillId="0" borderId="6" xfId="0" applyNumberFormat="1" applyFont="1" applyFill="1" applyBorder="1" applyAlignment="1" applyProtection="1">
      <alignment horizontal="right"/>
    </xf>
    <xf numFmtId="165" fontId="21" fillId="2" borderId="1" xfId="0" applyNumberFormat="1" applyFont="1" applyFill="1" applyBorder="1" applyAlignment="1" applyProtection="1">
      <alignment horizontal="right"/>
    </xf>
    <xf numFmtId="165" fontId="21" fillId="0" borderId="1" xfId="0" applyNumberFormat="1" applyFont="1" applyFill="1" applyBorder="1" applyAlignment="1" applyProtection="1">
      <alignment horizontal="right"/>
    </xf>
    <xf numFmtId="166" fontId="20" fillId="0" borderId="1" xfId="0" applyNumberFormat="1" applyFont="1" applyFill="1" applyBorder="1" applyAlignment="1" applyProtection="1">
      <alignment horizontal="right"/>
    </xf>
    <xf numFmtId="166" fontId="21" fillId="2" borderId="1" xfId="0" applyNumberFormat="1" applyFont="1" applyFill="1" applyBorder="1" applyAlignment="1" applyProtection="1">
      <alignment horizontal="right"/>
    </xf>
    <xf numFmtId="165" fontId="21" fillId="2" borderId="21" xfId="0" applyNumberFormat="1" applyFont="1" applyFill="1" applyBorder="1" applyAlignment="1" applyProtection="1">
      <alignment horizontal="right"/>
    </xf>
    <xf numFmtId="165" fontId="22" fillId="0" borderId="8" xfId="0" applyNumberFormat="1" applyFont="1" applyFill="1" applyBorder="1" applyAlignment="1" applyProtection="1">
      <alignment horizontal="right"/>
    </xf>
    <xf numFmtId="0" fontId="6" fillId="0" borderId="27" xfId="0" applyNumberFormat="1" applyFont="1" applyFill="1" applyBorder="1" applyAlignment="1" applyProtection="1">
      <alignment horizontal="right"/>
    </xf>
    <xf numFmtId="165" fontId="7" fillId="0" borderId="10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>
      <alignment horizontal="right"/>
    </xf>
    <xf numFmtId="0" fontId="23" fillId="0" borderId="1" xfId="0" applyNumberFormat="1" applyFont="1" applyFill="1" applyBorder="1" applyAlignment="1" applyProtection="1"/>
    <xf numFmtId="0" fontId="24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opLeftCell="A7" workbookViewId="0">
      <selection activeCell="N21" sqref="N21"/>
    </sheetView>
  </sheetViews>
  <sheetFormatPr defaultRowHeight="15"/>
  <cols>
    <col min="1" max="1" width="12.28515625" customWidth="1"/>
    <col min="3" max="3" width="25.7109375" customWidth="1"/>
    <col min="4" max="10" width="11.5703125" customWidth="1"/>
    <col min="12" max="12" width="12.7109375" customWidth="1"/>
  </cols>
  <sheetData>
    <row r="1" spans="1:10" ht="15" customHeight="1">
      <c r="A1" s="7"/>
      <c r="B1" s="8" t="s">
        <v>118</v>
      </c>
      <c r="C1" s="9"/>
      <c r="D1" s="10">
        <v>2020</v>
      </c>
      <c r="E1" s="10">
        <v>2021</v>
      </c>
      <c r="F1" s="11">
        <v>2022</v>
      </c>
      <c r="G1" s="10">
        <v>2022</v>
      </c>
      <c r="H1" s="93">
        <v>2023</v>
      </c>
      <c r="I1" s="95">
        <v>2024</v>
      </c>
      <c r="J1" s="12">
        <v>2025</v>
      </c>
    </row>
    <row r="2" spans="1:10" ht="15" customHeight="1">
      <c r="A2" s="13" t="s">
        <v>0</v>
      </c>
      <c r="B2" s="14" t="s">
        <v>1</v>
      </c>
      <c r="C2" s="15"/>
      <c r="D2" s="16"/>
      <c r="E2" s="17"/>
      <c r="F2" s="18" t="s">
        <v>106</v>
      </c>
      <c r="G2" s="17" t="s">
        <v>130</v>
      </c>
      <c r="H2" s="18"/>
      <c r="I2" s="16"/>
      <c r="J2" s="19"/>
    </row>
    <row r="3" spans="1:10" ht="15" customHeight="1">
      <c r="A3" s="20" t="s">
        <v>203</v>
      </c>
      <c r="B3" s="17" t="s">
        <v>202</v>
      </c>
      <c r="C3" s="21"/>
      <c r="D3" s="22">
        <v>5670.49</v>
      </c>
      <c r="E3" s="22">
        <v>3355.68</v>
      </c>
      <c r="F3" s="23">
        <v>700</v>
      </c>
      <c r="G3" s="22">
        <v>6000</v>
      </c>
      <c r="H3" s="23">
        <v>14000</v>
      </c>
      <c r="I3" s="22">
        <v>740</v>
      </c>
      <c r="J3" s="24">
        <v>800</v>
      </c>
    </row>
    <row r="4" spans="1:10" ht="15" customHeight="1">
      <c r="A4" s="20" t="s">
        <v>152</v>
      </c>
      <c r="B4" s="17" t="s">
        <v>151</v>
      </c>
      <c r="C4" s="25" t="s">
        <v>164</v>
      </c>
      <c r="D4" s="22">
        <v>0</v>
      </c>
      <c r="E4" s="22">
        <v>0</v>
      </c>
      <c r="F4" s="23">
        <v>0</v>
      </c>
      <c r="G4" s="22">
        <v>0</v>
      </c>
      <c r="H4" s="23">
        <v>0</v>
      </c>
      <c r="I4" s="22">
        <v>0</v>
      </c>
      <c r="J4" s="24">
        <v>0</v>
      </c>
    </row>
    <row r="5" spans="1:10" ht="15" customHeight="1">
      <c r="A5" s="20">
        <v>2</v>
      </c>
      <c r="B5" s="26" t="s">
        <v>175</v>
      </c>
      <c r="C5" s="25"/>
      <c r="D5" s="22">
        <v>0</v>
      </c>
      <c r="E5" s="22">
        <v>96162.74</v>
      </c>
      <c r="F5" s="23">
        <v>61000</v>
      </c>
      <c r="G5" s="22">
        <v>0</v>
      </c>
      <c r="H5" s="23">
        <v>12000</v>
      </c>
      <c r="I5" s="22">
        <v>0</v>
      </c>
      <c r="J5" s="24">
        <v>0</v>
      </c>
    </row>
    <row r="6" spans="1:10" ht="15" customHeight="1">
      <c r="A6" s="20" t="s">
        <v>172</v>
      </c>
      <c r="B6" s="17" t="s">
        <v>113</v>
      </c>
      <c r="C6" s="21" t="s">
        <v>114</v>
      </c>
      <c r="D6" s="22">
        <v>13586.64</v>
      </c>
      <c r="E6" s="22">
        <v>829.91</v>
      </c>
      <c r="F6" s="23">
        <v>4500</v>
      </c>
      <c r="G6" s="23">
        <v>9500</v>
      </c>
      <c r="H6" s="23">
        <v>6000</v>
      </c>
      <c r="I6" s="22">
        <v>660</v>
      </c>
      <c r="J6" s="24">
        <v>0</v>
      </c>
    </row>
    <row r="7" spans="1:10" ht="15" customHeight="1">
      <c r="A7" s="20" t="s">
        <v>154</v>
      </c>
      <c r="B7" s="17" t="s">
        <v>113</v>
      </c>
      <c r="C7" s="21" t="s">
        <v>115</v>
      </c>
      <c r="D7" s="22">
        <v>1123.0999999999999</v>
      </c>
      <c r="E7" s="22">
        <v>0</v>
      </c>
      <c r="F7" s="23">
        <v>0</v>
      </c>
      <c r="G7" s="22">
        <v>0</v>
      </c>
      <c r="H7" s="23">
        <v>0</v>
      </c>
      <c r="I7" s="22">
        <v>0</v>
      </c>
      <c r="J7" s="24">
        <v>0</v>
      </c>
    </row>
    <row r="8" spans="1:10" ht="15" customHeight="1">
      <c r="A8" s="20" t="s">
        <v>196</v>
      </c>
      <c r="B8" s="17"/>
      <c r="C8" s="21" t="s">
        <v>197</v>
      </c>
      <c r="D8" s="22">
        <v>0</v>
      </c>
      <c r="E8" s="22">
        <v>20160</v>
      </c>
      <c r="F8" s="23">
        <v>0</v>
      </c>
      <c r="G8" s="22">
        <v>6000</v>
      </c>
      <c r="H8" s="23">
        <v>42600</v>
      </c>
      <c r="I8" s="22">
        <v>0</v>
      </c>
      <c r="J8" s="24">
        <v>0</v>
      </c>
    </row>
    <row r="9" spans="1:10" ht="15" customHeight="1">
      <c r="A9" s="27"/>
      <c r="B9" s="28" t="s">
        <v>2</v>
      </c>
      <c r="C9" s="29"/>
      <c r="D9" s="30"/>
      <c r="E9" s="31"/>
      <c r="F9" s="32"/>
      <c r="G9" s="31"/>
      <c r="H9" s="32"/>
      <c r="I9" s="30"/>
      <c r="J9" s="33"/>
    </row>
    <row r="10" spans="1:10" ht="15" customHeight="1">
      <c r="A10" s="27" t="s">
        <v>3</v>
      </c>
      <c r="B10" s="17" t="s">
        <v>4</v>
      </c>
      <c r="C10" s="21"/>
      <c r="D10" s="22">
        <v>46050.81</v>
      </c>
      <c r="E10" s="22">
        <v>47795.26</v>
      </c>
      <c r="F10" s="23">
        <v>48500</v>
      </c>
      <c r="G10" s="22">
        <v>49000</v>
      </c>
      <c r="H10" s="94">
        <v>53000</v>
      </c>
      <c r="I10" s="22">
        <v>53200</v>
      </c>
      <c r="J10" s="24">
        <v>54500</v>
      </c>
    </row>
    <row r="11" spans="1:10" ht="15" customHeight="1">
      <c r="A11" s="27" t="s">
        <v>5</v>
      </c>
      <c r="B11" s="17" t="s">
        <v>6</v>
      </c>
      <c r="C11" s="21"/>
      <c r="D11" s="22">
        <v>13343.22</v>
      </c>
      <c r="E11" s="22">
        <v>14336.92</v>
      </c>
      <c r="F11" s="23">
        <v>12400</v>
      </c>
      <c r="G11" s="22">
        <v>12000</v>
      </c>
      <c r="H11" s="23">
        <v>12400</v>
      </c>
      <c r="I11" s="22">
        <v>12400</v>
      </c>
      <c r="J11" s="24">
        <v>12400</v>
      </c>
    </row>
    <row r="12" spans="1:10" ht="15" customHeight="1">
      <c r="A12" s="27" t="s">
        <v>7</v>
      </c>
      <c r="B12" s="17" t="s">
        <v>8</v>
      </c>
      <c r="C12" s="21"/>
      <c r="D12" s="22">
        <v>1326.77</v>
      </c>
      <c r="E12" s="22">
        <v>1340.59</v>
      </c>
      <c r="F12" s="23">
        <v>1600</v>
      </c>
      <c r="G12" s="22">
        <v>1500</v>
      </c>
      <c r="H12" s="23">
        <v>1600</v>
      </c>
      <c r="I12" s="22">
        <v>1600</v>
      </c>
      <c r="J12" s="24">
        <v>1600</v>
      </c>
    </row>
    <row r="13" spans="1:10" ht="15" customHeight="1">
      <c r="A13" s="27" t="s">
        <v>9</v>
      </c>
      <c r="B13" s="17" t="s">
        <v>10</v>
      </c>
      <c r="C13" s="21"/>
      <c r="D13" s="22">
        <v>150</v>
      </c>
      <c r="E13" s="22">
        <v>185.2</v>
      </c>
      <c r="F13" s="23">
        <v>150</v>
      </c>
      <c r="G13" s="22">
        <v>150</v>
      </c>
      <c r="H13" s="23">
        <v>150</v>
      </c>
      <c r="I13" s="22">
        <v>150</v>
      </c>
      <c r="J13" s="24">
        <v>150</v>
      </c>
    </row>
    <row r="14" spans="1:10" ht="15" customHeight="1">
      <c r="A14" s="27" t="s">
        <v>11</v>
      </c>
      <c r="B14" s="17" t="s">
        <v>12</v>
      </c>
      <c r="C14" s="21"/>
      <c r="D14" s="22">
        <v>3528.33</v>
      </c>
      <c r="E14" s="22">
        <v>3531.16</v>
      </c>
      <c r="F14" s="23">
        <v>3500</v>
      </c>
      <c r="G14" s="22">
        <v>3300</v>
      </c>
      <c r="H14" s="23">
        <v>3500</v>
      </c>
      <c r="I14" s="22">
        <v>3600</v>
      </c>
      <c r="J14" s="34">
        <v>3700</v>
      </c>
    </row>
    <row r="15" spans="1:10" ht="15" customHeight="1">
      <c r="A15" s="17" t="s">
        <v>155</v>
      </c>
      <c r="B15" s="35" t="s">
        <v>156</v>
      </c>
      <c r="C15" s="26"/>
      <c r="D15" s="22">
        <v>189.4</v>
      </c>
      <c r="E15" s="22">
        <v>87</v>
      </c>
      <c r="F15" s="23">
        <v>150</v>
      </c>
      <c r="G15" s="22">
        <v>100</v>
      </c>
      <c r="H15" s="23">
        <v>150</v>
      </c>
      <c r="I15" s="22">
        <v>150</v>
      </c>
      <c r="J15" s="24">
        <v>150</v>
      </c>
    </row>
    <row r="16" spans="1:10" ht="15" customHeight="1">
      <c r="A16" s="27"/>
      <c r="B16" s="28" t="s">
        <v>13</v>
      </c>
      <c r="C16" s="29"/>
      <c r="D16" s="30"/>
      <c r="E16" s="31"/>
      <c r="F16" s="32"/>
      <c r="G16" s="22"/>
      <c r="H16" s="32"/>
      <c r="I16" s="30"/>
      <c r="J16" s="33"/>
    </row>
    <row r="17" spans="1:10" ht="15" customHeight="1">
      <c r="A17" s="27" t="s">
        <v>14</v>
      </c>
      <c r="B17" s="17" t="s">
        <v>15</v>
      </c>
      <c r="C17" s="21"/>
      <c r="D17" s="22">
        <v>394.26</v>
      </c>
      <c r="E17" s="22">
        <v>394.26</v>
      </c>
      <c r="F17" s="23">
        <v>100</v>
      </c>
      <c r="G17" s="22">
        <v>340</v>
      </c>
      <c r="H17" s="23">
        <v>100</v>
      </c>
      <c r="I17" s="22">
        <v>100</v>
      </c>
      <c r="J17" s="24">
        <v>100</v>
      </c>
    </row>
    <row r="18" spans="1:10" ht="15" customHeight="1">
      <c r="A18" s="27" t="s">
        <v>16</v>
      </c>
      <c r="B18" s="17" t="s">
        <v>17</v>
      </c>
      <c r="C18" s="21"/>
      <c r="D18" s="22">
        <v>45</v>
      </c>
      <c r="E18" s="22">
        <v>0</v>
      </c>
      <c r="F18" s="23">
        <v>100</v>
      </c>
      <c r="G18" s="22">
        <v>100</v>
      </c>
      <c r="H18" s="23">
        <v>100</v>
      </c>
      <c r="I18" s="22">
        <v>100</v>
      </c>
      <c r="J18" s="24">
        <v>100</v>
      </c>
    </row>
    <row r="19" spans="1:10" ht="15" customHeight="1">
      <c r="A19" s="27" t="s">
        <v>18</v>
      </c>
      <c r="B19" s="17" t="s">
        <v>27</v>
      </c>
      <c r="C19" s="21"/>
      <c r="D19" s="22">
        <v>14654.98</v>
      </c>
      <c r="E19" s="22">
        <v>13942.72</v>
      </c>
      <c r="F19" s="23">
        <v>14100</v>
      </c>
      <c r="G19" s="22">
        <v>12600</v>
      </c>
      <c r="H19" s="23">
        <v>15500</v>
      </c>
      <c r="I19" s="22">
        <v>15500</v>
      </c>
      <c r="J19" s="34">
        <v>15600</v>
      </c>
    </row>
    <row r="20" spans="1:10" ht="15" customHeight="1">
      <c r="A20" s="27" t="s">
        <v>19</v>
      </c>
      <c r="B20" s="17" t="s">
        <v>20</v>
      </c>
      <c r="C20" s="21"/>
      <c r="D20" s="22">
        <v>18</v>
      </c>
      <c r="E20" s="22">
        <v>0</v>
      </c>
      <c r="F20" s="23">
        <v>40</v>
      </c>
      <c r="G20" s="22">
        <v>30</v>
      </c>
      <c r="H20" s="23">
        <v>40</v>
      </c>
      <c r="I20" s="22">
        <v>40</v>
      </c>
      <c r="J20" s="24">
        <v>40</v>
      </c>
    </row>
    <row r="21" spans="1:10" ht="15" customHeight="1">
      <c r="A21" s="27" t="s">
        <v>194</v>
      </c>
      <c r="B21" s="17" t="s">
        <v>195</v>
      </c>
      <c r="C21" s="21"/>
      <c r="D21" s="22">
        <v>0</v>
      </c>
      <c r="E21" s="22">
        <v>0</v>
      </c>
      <c r="F21" s="23">
        <v>100</v>
      </c>
      <c r="G21" s="22">
        <v>100</v>
      </c>
      <c r="H21" s="23">
        <v>100</v>
      </c>
      <c r="I21" s="22">
        <v>100</v>
      </c>
      <c r="J21" s="24">
        <v>100</v>
      </c>
    </row>
    <row r="22" spans="1:10" ht="15" customHeight="1">
      <c r="A22" s="27" t="s">
        <v>21</v>
      </c>
      <c r="B22" s="17" t="s">
        <v>22</v>
      </c>
      <c r="C22" s="21"/>
      <c r="D22" s="22">
        <v>1251.08</v>
      </c>
      <c r="E22" s="22">
        <v>1890.1</v>
      </c>
      <c r="F22" s="23">
        <v>1250</v>
      </c>
      <c r="G22" s="22">
        <v>4000</v>
      </c>
      <c r="H22" s="23">
        <v>1250</v>
      </c>
      <c r="I22" s="22">
        <v>1250</v>
      </c>
      <c r="J22" s="24">
        <v>1250</v>
      </c>
    </row>
    <row r="23" spans="1:10" ht="15" customHeight="1">
      <c r="A23" s="20">
        <v>41222003</v>
      </c>
      <c r="B23" s="17" t="s">
        <v>28</v>
      </c>
      <c r="C23" s="29" t="s">
        <v>174</v>
      </c>
      <c r="D23" s="22">
        <v>0</v>
      </c>
      <c r="E23" s="22">
        <v>0</v>
      </c>
      <c r="F23" s="23">
        <v>0</v>
      </c>
      <c r="G23" s="22">
        <v>0</v>
      </c>
      <c r="H23" s="23">
        <v>0</v>
      </c>
      <c r="I23" s="22">
        <v>0</v>
      </c>
      <c r="J23" s="24">
        <v>0</v>
      </c>
    </row>
    <row r="24" spans="1:10" ht="15" customHeight="1">
      <c r="A24" s="20">
        <v>41292017</v>
      </c>
      <c r="B24" s="17" t="s">
        <v>28</v>
      </c>
      <c r="C24" s="29" t="s">
        <v>30</v>
      </c>
      <c r="D24" s="22">
        <v>200.48</v>
      </c>
      <c r="E24" s="22">
        <v>427.92</v>
      </c>
      <c r="F24" s="23">
        <v>60</v>
      </c>
      <c r="G24" s="22">
        <v>460</v>
      </c>
      <c r="H24" s="23">
        <v>60</v>
      </c>
      <c r="I24" s="22">
        <v>60</v>
      </c>
      <c r="J24" s="24">
        <v>60</v>
      </c>
    </row>
    <row r="25" spans="1:10" ht="15" customHeight="1">
      <c r="A25" s="20">
        <v>41292012</v>
      </c>
      <c r="B25" s="17" t="s">
        <v>28</v>
      </c>
      <c r="C25" s="29" t="s">
        <v>29</v>
      </c>
      <c r="D25" s="22">
        <v>54.7</v>
      </c>
      <c r="E25" s="22">
        <v>235.28</v>
      </c>
      <c r="F25" s="23">
        <v>150</v>
      </c>
      <c r="G25" s="22">
        <v>370</v>
      </c>
      <c r="H25" s="23">
        <v>150</v>
      </c>
      <c r="I25" s="22">
        <v>150</v>
      </c>
      <c r="J25" s="24">
        <v>150</v>
      </c>
    </row>
    <row r="26" spans="1:10" ht="15" customHeight="1">
      <c r="A26" s="27" t="s">
        <v>23</v>
      </c>
      <c r="B26" s="17" t="s">
        <v>24</v>
      </c>
      <c r="C26" s="21"/>
      <c r="D26" s="22">
        <v>3508.55</v>
      </c>
      <c r="E26" s="22">
        <v>3288.88</v>
      </c>
      <c r="F26" s="23">
        <v>3000</v>
      </c>
      <c r="G26" s="22">
        <v>3100</v>
      </c>
      <c r="H26" s="23">
        <v>3200</v>
      </c>
      <c r="I26" s="22">
        <v>3200</v>
      </c>
      <c r="J26" s="34">
        <v>3300</v>
      </c>
    </row>
    <row r="27" spans="1:10" ht="15" customHeight="1">
      <c r="A27" s="27" t="s">
        <v>120</v>
      </c>
      <c r="B27" s="17" t="s">
        <v>153</v>
      </c>
      <c r="C27" s="21"/>
      <c r="D27" s="22">
        <v>830.7</v>
      </c>
      <c r="E27" s="22">
        <v>392.37</v>
      </c>
      <c r="F27" s="23">
        <v>0</v>
      </c>
      <c r="G27" s="22">
        <v>0</v>
      </c>
      <c r="H27" s="23">
        <v>0</v>
      </c>
      <c r="I27" s="22">
        <v>0</v>
      </c>
      <c r="J27" s="24">
        <v>0</v>
      </c>
    </row>
    <row r="28" spans="1:10" ht="15" customHeight="1">
      <c r="A28" s="20" t="s">
        <v>181</v>
      </c>
      <c r="B28" s="17" t="s">
        <v>189</v>
      </c>
      <c r="C28" s="29"/>
      <c r="D28" s="22">
        <v>6760</v>
      </c>
      <c r="E28" s="22">
        <v>0</v>
      </c>
      <c r="F28" s="23">
        <v>7000</v>
      </c>
      <c r="G28" s="22">
        <v>15000</v>
      </c>
      <c r="H28" s="23">
        <v>1000</v>
      </c>
      <c r="I28" s="22">
        <v>1000</v>
      </c>
      <c r="J28" s="24">
        <v>1000</v>
      </c>
    </row>
    <row r="29" spans="1:10" ht="15" customHeight="1">
      <c r="A29" s="20" t="s">
        <v>182</v>
      </c>
      <c r="B29" s="17" t="s">
        <v>190</v>
      </c>
      <c r="C29" s="29"/>
      <c r="D29" s="22">
        <v>0</v>
      </c>
      <c r="E29" s="22">
        <v>8346.0400000000009</v>
      </c>
      <c r="F29" s="23">
        <v>18600</v>
      </c>
      <c r="G29" s="22">
        <v>88000</v>
      </c>
      <c r="H29" s="23">
        <v>0</v>
      </c>
      <c r="I29" s="22">
        <v>0</v>
      </c>
      <c r="J29" s="24">
        <v>0</v>
      </c>
    </row>
    <row r="30" spans="1:10" ht="15" customHeight="1">
      <c r="A30" s="36" t="s">
        <v>179</v>
      </c>
      <c r="B30" s="17" t="s">
        <v>180</v>
      </c>
      <c r="C30" s="17"/>
      <c r="D30" s="22">
        <v>2542</v>
      </c>
      <c r="E30" s="22">
        <v>0</v>
      </c>
      <c r="F30" s="23">
        <v>0</v>
      </c>
      <c r="G30" s="22">
        <v>0</v>
      </c>
      <c r="H30" s="23">
        <v>0</v>
      </c>
      <c r="I30" s="22">
        <v>0</v>
      </c>
      <c r="J30" s="24">
        <v>0</v>
      </c>
    </row>
    <row r="31" spans="1:10" ht="15.75" customHeight="1" thickBot="1">
      <c r="A31" s="37">
        <v>52513002</v>
      </c>
      <c r="B31" s="35" t="s">
        <v>165</v>
      </c>
      <c r="C31" s="38" t="s">
        <v>193</v>
      </c>
      <c r="D31" s="39">
        <v>6000</v>
      </c>
      <c r="E31" s="39">
        <v>20160</v>
      </c>
      <c r="F31" s="40">
        <v>30000</v>
      </c>
      <c r="G31" s="39">
        <v>30000</v>
      </c>
      <c r="H31" s="39">
        <v>29600</v>
      </c>
      <c r="I31" s="41">
        <v>0</v>
      </c>
      <c r="J31" s="41">
        <v>0</v>
      </c>
    </row>
    <row r="32" spans="1:10" ht="31.5" customHeight="1" thickBot="1">
      <c r="A32" s="42"/>
      <c r="B32" s="43" t="s">
        <v>25</v>
      </c>
      <c r="C32" s="44"/>
      <c r="D32" s="45">
        <f t="shared" ref="D32:J32" si="0">SUM(D3:D31)</f>
        <v>121228.50999999998</v>
      </c>
      <c r="E32" s="45">
        <f>SUM(E3:E31)</f>
        <v>236862.03000000006</v>
      </c>
      <c r="F32" s="46">
        <f t="shared" si="0"/>
        <v>207000</v>
      </c>
      <c r="G32" s="45">
        <f t="shared" si="0"/>
        <v>241650</v>
      </c>
      <c r="H32" s="47">
        <f t="shared" si="0"/>
        <v>196500</v>
      </c>
      <c r="I32" s="45">
        <f t="shared" si="0"/>
        <v>94000</v>
      </c>
      <c r="J32" s="45">
        <f t="shared" si="0"/>
        <v>95000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t="s">
        <v>169</v>
      </c>
      <c r="C34" s="1"/>
      <c r="D34" s="1"/>
      <c r="E34" s="1"/>
      <c r="F34" s="1"/>
      <c r="G34" s="1"/>
      <c r="H34" s="1"/>
      <c r="I34" s="1"/>
      <c r="J34" s="1"/>
    </row>
    <row r="35" spans="1:10"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C36" s="1"/>
      <c r="D36" s="97"/>
      <c r="E36" s="1"/>
      <c r="F36" s="1"/>
      <c r="G36" s="1"/>
      <c r="H36" s="1"/>
      <c r="I36" s="1"/>
      <c r="J36" s="1"/>
    </row>
    <row r="37" spans="1:10" ht="15" customHeight="1">
      <c r="A37" s="1" t="s">
        <v>247</v>
      </c>
      <c r="B37" s="1"/>
    </row>
    <row r="38" spans="1:10" ht="15" customHeight="1">
      <c r="A38" s="1"/>
      <c r="B38" s="1"/>
    </row>
    <row r="39" spans="1:10" ht="15" customHeight="1">
      <c r="A39" s="1" t="s">
        <v>184</v>
      </c>
      <c r="B39" s="1"/>
    </row>
    <row r="40" spans="1:10" ht="14.25" customHeight="1"/>
    <row r="41" spans="1:10" ht="15" customHeight="1"/>
    <row r="42" spans="1:10" ht="10.5" customHeight="1"/>
    <row r="43" spans="1:10" ht="13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7"/>
  <sheetViews>
    <sheetView tabSelected="1" zoomScale="98" zoomScaleNormal="98" workbookViewId="0">
      <selection activeCell="N66" sqref="N66"/>
    </sheetView>
  </sheetViews>
  <sheetFormatPr defaultRowHeight="15"/>
  <cols>
    <col min="1" max="1" width="16.140625" customWidth="1"/>
    <col min="2" max="2" width="19.7109375" customWidth="1"/>
    <col min="3" max="3" width="13.5703125" customWidth="1"/>
    <col min="4" max="4" width="12" customWidth="1"/>
    <col min="5" max="10" width="12.28515625" customWidth="1"/>
    <col min="11" max="11" width="10.28515625" customWidth="1"/>
    <col min="12" max="12" width="9.28515625" bestFit="1" customWidth="1"/>
    <col min="13" max="13" width="14.7109375" customWidth="1"/>
    <col min="14" max="14" width="14.140625" customWidth="1"/>
  </cols>
  <sheetData>
    <row r="1" spans="1:9" ht="15" customHeight="1">
      <c r="A1" s="48" t="s">
        <v>119</v>
      </c>
      <c r="B1" s="48"/>
      <c r="C1" s="49">
        <v>2020</v>
      </c>
      <c r="D1" s="83">
        <v>2021</v>
      </c>
      <c r="E1" s="49">
        <v>2022</v>
      </c>
      <c r="F1" s="49">
        <v>2022</v>
      </c>
      <c r="G1" s="49">
        <v>2023</v>
      </c>
      <c r="H1" s="50">
        <v>2024</v>
      </c>
      <c r="I1" s="50">
        <v>2025</v>
      </c>
    </row>
    <row r="2" spans="1:9" ht="15" customHeight="1">
      <c r="A2" s="51"/>
      <c r="B2" s="52"/>
      <c r="C2" s="53"/>
      <c r="D2" s="84"/>
      <c r="E2" s="55" t="s">
        <v>106</v>
      </c>
      <c r="F2" s="56" t="s">
        <v>105</v>
      </c>
      <c r="G2" s="55"/>
      <c r="H2" s="57"/>
      <c r="I2" s="58"/>
    </row>
    <row r="3" spans="1:9" ht="15" customHeight="1">
      <c r="A3" s="59" t="s">
        <v>131</v>
      </c>
      <c r="B3" s="60" t="s">
        <v>33</v>
      </c>
      <c r="C3" s="61">
        <v>22660.52</v>
      </c>
      <c r="D3" s="85">
        <v>23632.1</v>
      </c>
      <c r="E3" s="61">
        <v>23000</v>
      </c>
      <c r="F3" s="61">
        <v>24000</v>
      </c>
      <c r="G3" s="61">
        <v>25000</v>
      </c>
      <c r="H3" s="61">
        <v>26100</v>
      </c>
      <c r="I3" s="61">
        <v>27000</v>
      </c>
    </row>
    <row r="4" spans="1:9" ht="15" customHeight="1">
      <c r="A4" s="59" t="s">
        <v>132</v>
      </c>
      <c r="B4" s="59" t="s">
        <v>176</v>
      </c>
      <c r="C4" s="61">
        <v>2301</v>
      </c>
      <c r="D4" s="85">
        <v>2288.6</v>
      </c>
      <c r="E4" s="61">
        <v>2300</v>
      </c>
      <c r="F4" s="61">
        <v>2400</v>
      </c>
      <c r="G4" s="61">
        <v>2500</v>
      </c>
      <c r="H4" s="61">
        <v>2600</v>
      </c>
      <c r="I4" s="61">
        <v>2700</v>
      </c>
    </row>
    <row r="5" spans="1:9" ht="15" customHeight="1">
      <c r="A5" s="59" t="s">
        <v>133</v>
      </c>
      <c r="B5" s="59" t="s">
        <v>34</v>
      </c>
      <c r="C5" s="61">
        <v>313.08</v>
      </c>
      <c r="D5" s="85">
        <v>352.42</v>
      </c>
      <c r="E5" s="61">
        <v>350</v>
      </c>
      <c r="F5" s="61">
        <v>360</v>
      </c>
      <c r="G5" s="61">
        <v>360</v>
      </c>
      <c r="H5" s="61">
        <v>360</v>
      </c>
      <c r="I5" s="61">
        <v>360</v>
      </c>
    </row>
    <row r="6" spans="1:9" ht="15" customHeight="1">
      <c r="A6" s="59" t="s">
        <v>134</v>
      </c>
      <c r="B6" s="59" t="s">
        <v>35</v>
      </c>
      <c r="C6" s="61">
        <v>3156.56</v>
      </c>
      <c r="D6" s="85">
        <v>3020.2</v>
      </c>
      <c r="E6" s="61">
        <v>3000</v>
      </c>
      <c r="F6" s="61">
        <v>3200</v>
      </c>
      <c r="G6" s="61">
        <v>3500</v>
      </c>
      <c r="H6" s="61">
        <v>3600</v>
      </c>
      <c r="I6" s="61">
        <v>3700</v>
      </c>
    </row>
    <row r="7" spans="1:9" ht="15" customHeight="1">
      <c r="A7" s="59" t="s">
        <v>135</v>
      </c>
      <c r="B7" s="59" t="s">
        <v>36</v>
      </c>
      <c r="C7" s="61">
        <v>188.8</v>
      </c>
      <c r="D7" s="85">
        <v>173.16</v>
      </c>
      <c r="E7" s="61">
        <v>250</v>
      </c>
      <c r="F7" s="61">
        <v>260</v>
      </c>
      <c r="G7" s="61">
        <v>280</v>
      </c>
      <c r="H7" s="61">
        <v>280</v>
      </c>
      <c r="I7" s="61">
        <v>280</v>
      </c>
    </row>
    <row r="8" spans="1:9" ht="15" customHeight="1">
      <c r="A8" s="59" t="s">
        <v>136</v>
      </c>
      <c r="B8" s="59" t="s">
        <v>37</v>
      </c>
      <c r="C8" s="61">
        <v>611.26</v>
      </c>
      <c r="D8" s="85">
        <v>650.04</v>
      </c>
      <c r="E8" s="61">
        <v>650</v>
      </c>
      <c r="F8" s="61">
        <v>660</v>
      </c>
      <c r="G8" s="61">
        <v>700</v>
      </c>
      <c r="H8" s="61">
        <v>700</v>
      </c>
      <c r="I8" s="61">
        <v>750</v>
      </c>
    </row>
    <row r="9" spans="1:9" ht="15" customHeight="1">
      <c r="A9" s="59" t="s">
        <v>137</v>
      </c>
      <c r="B9" s="59" t="s">
        <v>38</v>
      </c>
      <c r="C9" s="61">
        <v>223.76</v>
      </c>
      <c r="D9" s="85">
        <v>215.48</v>
      </c>
      <c r="E9" s="61">
        <v>220</v>
      </c>
      <c r="F9" s="61">
        <v>230</v>
      </c>
      <c r="G9" s="61">
        <v>250</v>
      </c>
      <c r="H9" s="61">
        <v>250</v>
      </c>
      <c r="I9" s="61">
        <v>250</v>
      </c>
    </row>
    <row r="10" spans="1:9" ht="15" customHeight="1">
      <c r="A10" s="59" t="s">
        <v>138</v>
      </c>
      <c r="B10" s="59" t="s">
        <v>39</v>
      </c>
      <c r="C10" s="61">
        <v>1070.53</v>
      </c>
      <c r="D10" s="85">
        <v>1157.6199999999999</v>
      </c>
      <c r="E10" s="61">
        <v>1100</v>
      </c>
      <c r="F10" s="61">
        <v>1300</v>
      </c>
      <c r="G10" s="61">
        <v>1500</v>
      </c>
      <c r="H10" s="61">
        <v>1500</v>
      </c>
      <c r="I10" s="61">
        <v>1550</v>
      </c>
    </row>
    <row r="11" spans="1:9" ht="15" customHeight="1">
      <c r="A11" s="59" t="s">
        <v>157</v>
      </c>
      <c r="B11" s="62" t="s">
        <v>31</v>
      </c>
      <c r="C11" s="61">
        <v>294.04000000000002</v>
      </c>
      <c r="D11" s="85">
        <v>790.56</v>
      </c>
      <c r="E11" s="61">
        <v>1000</v>
      </c>
      <c r="F11" s="61">
        <v>1400</v>
      </c>
      <c r="G11" s="61">
        <v>1200</v>
      </c>
      <c r="H11" s="61">
        <v>1200</v>
      </c>
      <c r="I11" s="61">
        <v>1200</v>
      </c>
    </row>
    <row r="12" spans="1:9" ht="15" customHeight="1">
      <c r="A12" s="59" t="s">
        <v>188</v>
      </c>
      <c r="B12" s="59" t="s">
        <v>32</v>
      </c>
      <c r="C12" s="61">
        <v>70.8</v>
      </c>
      <c r="D12" s="85">
        <v>52.6</v>
      </c>
      <c r="E12" s="61">
        <v>100</v>
      </c>
      <c r="F12" s="61">
        <v>550</v>
      </c>
      <c r="G12" s="61">
        <v>200</v>
      </c>
      <c r="H12" s="61">
        <v>200</v>
      </c>
      <c r="I12" s="61">
        <v>200</v>
      </c>
    </row>
    <row r="13" spans="1:9" ht="15" customHeight="1">
      <c r="A13" s="59" t="s">
        <v>74</v>
      </c>
      <c r="B13" s="59" t="s">
        <v>77</v>
      </c>
      <c r="C13" s="61">
        <v>1045.23</v>
      </c>
      <c r="D13" s="85">
        <v>1374.32</v>
      </c>
      <c r="E13" s="61">
        <v>1200</v>
      </c>
      <c r="F13" s="61">
        <v>1400</v>
      </c>
      <c r="G13" s="61">
        <v>1500</v>
      </c>
      <c r="H13" s="61">
        <v>1600</v>
      </c>
      <c r="I13" s="61">
        <v>1600</v>
      </c>
    </row>
    <row r="14" spans="1:9" ht="15" customHeight="1">
      <c r="A14" s="59" t="s">
        <v>126</v>
      </c>
      <c r="B14" s="59" t="s">
        <v>127</v>
      </c>
      <c r="C14" s="61">
        <v>445.09</v>
      </c>
      <c r="D14" s="85">
        <v>455.65</v>
      </c>
      <c r="E14" s="61">
        <v>600</v>
      </c>
      <c r="F14" s="61">
        <v>450</v>
      </c>
      <c r="G14" s="61">
        <v>500</v>
      </c>
      <c r="H14" s="61">
        <v>500</v>
      </c>
      <c r="I14" s="61">
        <v>500</v>
      </c>
    </row>
    <row r="15" spans="1:9" ht="15" customHeight="1">
      <c r="A15" s="59" t="s">
        <v>125</v>
      </c>
      <c r="B15" s="59" t="s">
        <v>78</v>
      </c>
      <c r="C15" s="64">
        <v>158.44999999999999</v>
      </c>
      <c r="D15" s="86">
        <v>250.55</v>
      </c>
      <c r="E15" s="61">
        <v>200</v>
      </c>
      <c r="F15" s="61">
        <v>200</v>
      </c>
      <c r="G15" s="61">
        <v>200</v>
      </c>
      <c r="H15" s="61">
        <v>200</v>
      </c>
      <c r="I15" s="61">
        <v>200</v>
      </c>
    </row>
    <row r="16" spans="1:9" ht="15" customHeight="1">
      <c r="A16" s="59" t="s">
        <v>79</v>
      </c>
      <c r="B16" s="59" t="s">
        <v>159</v>
      </c>
      <c r="C16" s="61">
        <v>0</v>
      </c>
      <c r="D16" s="85">
        <v>1.3</v>
      </c>
      <c r="E16" s="61">
        <v>40</v>
      </c>
      <c r="F16" s="61">
        <v>40</v>
      </c>
      <c r="G16" s="61">
        <v>40</v>
      </c>
      <c r="H16" s="61">
        <v>40</v>
      </c>
      <c r="I16" s="61">
        <v>40</v>
      </c>
    </row>
    <row r="17" spans="1:9" ht="15" customHeight="1">
      <c r="A17" s="59" t="s">
        <v>80</v>
      </c>
      <c r="B17" s="59" t="s">
        <v>81</v>
      </c>
      <c r="C17" s="61">
        <v>338.88</v>
      </c>
      <c r="D17" s="85">
        <v>100.42</v>
      </c>
      <c r="E17" s="61">
        <v>400</v>
      </c>
      <c r="F17" s="61">
        <v>350</v>
      </c>
      <c r="G17" s="61">
        <v>400</v>
      </c>
      <c r="H17" s="61">
        <v>400</v>
      </c>
      <c r="I17" s="61">
        <v>400</v>
      </c>
    </row>
    <row r="18" spans="1:9" ht="15" customHeight="1">
      <c r="A18" s="59" t="s">
        <v>128</v>
      </c>
      <c r="B18" s="59" t="s">
        <v>140</v>
      </c>
      <c r="C18" s="61">
        <v>477</v>
      </c>
      <c r="D18" s="85">
        <v>0</v>
      </c>
      <c r="E18" s="61">
        <v>130</v>
      </c>
      <c r="F18" s="61">
        <v>700</v>
      </c>
      <c r="G18" s="61">
        <v>130</v>
      </c>
      <c r="H18" s="61">
        <v>130</v>
      </c>
      <c r="I18" s="61">
        <v>130</v>
      </c>
    </row>
    <row r="19" spans="1:9" ht="15" customHeight="1">
      <c r="A19" s="59" t="s">
        <v>139</v>
      </c>
      <c r="B19" s="59" t="s">
        <v>158</v>
      </c>
      <c r="C19" s="61">
        <v>0</v>
      </c>
      <c r="D19" s="85">
        <v>0</v>
      </c>
      <c r="E19" s="61">
        <v>0</v>
      </c>
      <c r="F19" s="61">
        <v>24</v>
      </c>
      <c r="G19" s="61">
        <v>0</v>
      </c>
      <c r="H19" s="61">
        <v>0</v>
      </c>
      <c r="I19" s="61">
        <v>0</v>
      </c>
    </row>
    <row r="20" spans="1:9" ht="15" customHeight="1">
      <c r="A20" s="59" t="s">
        <v>82</v>
      </c>
      <c r="B20" s="59" t="s">
        <v>44</v>
      </c>
      <c r="C20" s="61">
        <v>2916.57</v>
      </c>
      <c r="D20" s="85">
        <v>849.69</v>
      </c>
      <c r="E20" s="61">
        <v>1900</v>
      </c>
      <c r="F20" s="61">
        <v>800</v>
      </c>
      <c r="G20" s="61">
        <v>1500</v>
      </c>
      <c r="H20" s="61">
        <v>1500</v>
      </c>
      <c r="I20" s="61">
        <v>1500</v>
      </c>
    </row>
    <row r="21" spans="1:9" ht="15" customHeight="1">
      <c r="A21" s="59" t="s">
        <v>84</v>
      </c>
      <c r="B21" s="59" t="s">
        <v>44</v>
      </c>
      <c r="C21" s="61">
        <v>39.619999999999997</v>
      </c>
      <c r="D21" s="85">
        <v>21.75</v>
      </c>
      <c r="E21" s="61">
        <v>40</v>
      </c>
      <c r="F21" s="61">
        <v>40</v>
      </c>
      <c r="G21" s="61">
        <v>40</v>
      </c>
      <c r="H21" s="61">
        <v>40</v>
      </c>
      <c r="I21" s="61">
        <v>40</v>
      </c>
    </row>
    <row r="22" spans="1:9" ht="15" customHeight="1">
      <c r="A22" s="59" t="s">
        <v>88</v>
      </c>
      <c r="B22" s="59" t="s">
        <v>87</v>
      </c>
      <c r="C22" s="61">
        <v>218</v>
      </c>
      <c r="D22" s="85">
        <v>0</v>
      </c>
      <c r="E22" s="61">
        <v>100</v>
      </c>
      <c r="F22" s="61">
        <v>200</v>
      </c>
      <c r="G22" s="61">
        <v>200</v>
      </c>
      <c r="H22" s="61">
        <v>200</v>
      </c>
      <c r="I22" s="61">
        <v>200</v>
      </c>
    </row>
    <row r="23" spans="1:9" ht="15" customHeight="1">
      <c r="A23" s="59" t="s">
        <v>86</v>
      </c>
      <c r="B23" s="59" t="s">
        <v>85</v>
      </c>
      <c r="C23" s="61">
        <v>390</v>
      </c>
      <c r="D23" s="85">
        <v>362.76</v>
      </c>
      <c r="E23" s="61">
        <v>300</v>
      </c>
      <c r="F23" s="61">
        <v>250</v>
      </c>
      <c r="G23" s="61">
        <v>400</v>
      </c>
      <c r="H23" s="61">
        <v>400</v>
      </c>
      <c r="I23" s="61">
        <v>400</v>
      </c>
    </row>
    <row r="24" spans="1:9" ht="15" customHeight="1">
      <c r="A24" s="59" t="s">
        <v>75</v>
      </c>
      <c r="B24" s="59" t="s">
        <v>46</v>
      </c>
      <c r="C24" s="61">
        <v>335</v>
      </c>
      <c r="D24" s="85">
        <v>22.69</v>
      </c>
      <c r="E24" s="61">
        <v>370</v>
      </c>
      <c r="F24" s="61">
        <v>370</v>
      </c>
      <c r="G24" s="61">
        <v>870</v>
      </c>
      <c r="H24" s="61">
        <v>870</v>
      </c>
      <c r="I24" s="61">
        <v>870</v>
      </c>
    </row>
    <row r="25" spans="1:9" ht="15" customHeight="1">
      <c r="A25" s="59" t="s">
        <v>107</v>
      </c>
      <c r="B25" s="59" t="s">
        <v>108</v>
      </c>
      <c r="C25" s="61">
        <v>407.23</v>
      </c>
      <c r="D25" s="85">
        <v>82.54</v>
      </c>
      <c r="E25" s="61">
        <v>500</v>
      </c>
      <c r="F25" s="61">
        <v>700</v>
      </c>
      <c r="G25" s="61">
        <v>500</v>
      </c>
      <c r="H25" s="61">
        <v>500</v>
      </c>
      <c r="I25" s="61">
        <v>500</v>
      </c>
    </row>
    <row r="26" spans="1:9" ht="15" customHeight="1">
      <c r="A26" s="59" t="s">
        <v>148</v>
      </c>
      <c r="B26" s="59" t="s">
        <v>149</v>
      </c>
      <c r="C26" s="64">
        <v>4.2</v>
      </c>
      <c r="D26" s="86">
        <v>0</v>
      </c>
      <c r="E26" s="61">
        <v>0</v>
      </c>
      <c r="F26" s="64">
        <v>0</v>
      </c>
      <c r="G26" s="61">
        <v>0</v>
      </c>
      <c r="H26" s="61">
        <v>0</v>
      </c>
      <c r="I26" s="61">
        <v>0</v>
      </c>
    </row>
    <row r="27" spans="1:9" ht="15" customHeight="1">
      <c r="A27" s="59" t="s">
        <v>90</v>
      </c>
      <c r="B27" s="59" t="s">
        <v>89</v>
      </c>
      <c r="C27" s="61">
        <v>262.39999999999998</v>
      </c>
      <c r="D27" s="85">
        <v>0</v>
      </c>
      <c r="E27" s="61">
        <v>100</v>
      </c>
      <c r="F27" s="61">
        <v>0</v>
      </c>
      <c r="G27" s="61">
        <v>100</v>
      </c>
      <c r="H27" s="61">
        <v>100</v>
      </c>
      <c r="I27" s="61">
        <v>100</v>
      </c>
    </row>
    <row r="28" spans="1:9" ht="15" customHeight="1">
      <c r="A28" s="59" t="s">
        <v>92</v>
      </c>
      <c r="B28" s="59" t="s">
        <v>91</v>
      </c>
      <c r="C28" s="61">
        <v>39</v>
      </c>
      <c r="D28" s="85">
        <v>86</v>
      </c>
      <c r="E28" s="61">
        <v>270</v>
      </c>
      <c r="F28" s="61">
        <v>100</v>
      </c>
      <c r="G28" s="61">
        <v>270</v>
      </c>
      <c r="H28" s="61">
        <v>270</v>
      </c>
      <c r="I28" s="61">
        <v>270</v>
      </c>
    </row>
    <row r="29" spans="1:9" ht="15" customHeight="1">
      <c r="A29" s="59" t="s">
        <v>191</v>
      </c>
      <c r="B29" s="59" t="s">
        <v>42</v>
      </c>
      <c r="C29" s="61">
        <v>54</v>
      </c>
      <c r="D29" s="85">
        <v>0</v>
      </c>
      <c r="E29" s="61">
        <v>50</v>
      </c>
      <c r="F29" s="61">
        <v>50</v>
      </c>
      <c r="G29" s="61">
        <v>50</v>
      </c>
      <c r="H29" s="61">
        <v>50</v>
      </c>
      <c r="I29" s="61">
        <v>50</v>
      </c>
    </row>
    <row r="30" spans="1:9" ht="15" customHeight="1">
      <c r="A30" s="59" t="s">
        <v>83</v>
      </c>
      <c r="B30" s="59" t="s">
        <v>45</v>
      </c>
      <c r="C30" s="61">
        <v>2943.31</v>
      </c>
      <c r="D30" s="85">
        <v>2772.4</v>
      </c>
      <c r="E30" s="61">
        <v>1500</v>
      </c>
      <c r="F30" s="61">
        <v>1000</v>
      </c>
      <c r="G30" s="61">
        <v>1500</v>
      </c>
      <c r="H30" s="61">
        <v>1500</v>
      </c>
      <c r="I30" s="61">
        <v>1500</v>
      </c>
    </row>
    <row r="31" spans="1:9" ht="15" customHeight="1">
      <c r="A31" s="59" t="s">
        <v>177</v>
      </c>
      <c r="B31" s="59" t="s">
        <v>93</v>
      </c>
      <c r="C31" s="61">
        <v>644.63</v>
      </c>
      <c r="D31" s="85">
        <v>551.48</v>
      </c>
      <c r="E31" s="61">
        <v>800</v>
      </c>
      <c r="F31" s="61">
        <v>1000</v>
      </c>
      <c r="G31" s="61">
        <v>800</v>
      </c>
      <c r="H31" s="61">
        <v>800</v>
      </c>
      <c r="I31" s="61">
        <v>800</v>
      </c>
    </row>
    <row r="32" spans="1:9" ht="15" customHeight="1">
      <c r="A32" s="59" t="s">
        <v>95</v>
      </c>
      <c r="B32" s="59" t="s">
        <v>94</v>
      </c>
      <c r="C32" s="61">
        <v>416.32</v>
      </c>
      <c r="D32" s="85">
        <v>826.59</v>
      </c>
      <c r="E32" s="61">
        <v>250</v>
      </c>
      <c r="F32" s="61">
        <v>450</v>
      </c>
      <c r="G32" s="61">
        <v>250</v>
      </c>
      <c r="H32" s="61">
        <v>250</v>
      </c>
      <c r="I32" s="61">
        <v>250</v>
      </c>
    </row>
    <row r="33" spans="1:9" ht="15" customHeight="1">
      <c r="A33" s="59" t="s">
        <v>116</v>
      </c>
      <c r="B33" s="59" t="s">
        <v>117</v>
      </c>
      <c r="C33" s="61">
        <v>1405.61</v>
      </c>
      <c r="D33" s="85">
        <v>951.34</v>
      </c>
      <c r="E33" s="61">
        <v>500</v>
      </c>
      <c r="F33" s="61">
        <v>700</v>
      </c>
      <c r="G33" s="61">
        <v>500</v>
      </c>
      <c r="H33" s="61">
        <v>500</v>
      </c>
      <c r="I33" s="61">
        <v>500</v>
      </c>
    </row>
    <row r="34" spans="1:9" ht="15" customHeight="1">
      <c r="A34" s="59" t="s">
        <v>109</v>
      </c>
      <c r="B34" s="59" t="s">
        <v>110</v>
      </c>
      <c r="C34" s="61">
        <v>560.5</v>
      </c>
      <c r="D34" s="85">
        <v>560.5</v>
      </c>
      <c r="E34" s="61">
        <v>560</v>
      </c>
      <c r="F34" s="61">
        <v>600</v>
      </c>
      <c r="G34" s="61">
        <v>600</v>
      </c>
      <c r="H34" s="61">
        <v>600</v>
      </c>
      <c r="I34" s="61">
        <v>600</v>
      </c>
    </row>
    <row r="35" spans="1:9" ht="15" customHeight="1">
      <c r="A35" s="59" t="s">
        <v>103</v>
      </c>
      <c r="B35" s="59" t="s">
        <v>43</v>
      </c>
      <c r="C35" s="61">
        <v>392.05</v>
      </c>
      <c r="D35" s="85">
        <v>316.61</v>
      </c>
      <c r="E35" s="61">
        <v>500</v>
      </c>
      <c r="F35" s="61">
        <v>300</v>
      </c>
      <c r="G35" s="61">
        <v>500</v>
      </c>
      <c r="H35" s="61">
        <v>500</v>
      </c>
      <c r="I35" s="61">
        <v>500</v>
      </c>
    </row>
    <row r="36" spans="1:9" ht="15" customHeight="1">
      <c r="A36" s="59" t="s">
        <v>192</v>
      </c>
      <c r="B36" s="59" t="s">
        <v>41</v>
      </c>
      <c r="C36" s="61">
        <v>1410.96</v>
      </c>
      <c r="D36" s="85">
        <v>1308.18</v>
      </c>
      <c r="E36" s="61">
        <v>1000</v>
      </c>
      <c r="F36" s="61">
        <v>1600</v>
      </c>
      <c r="G36" s="61">
        <v>1000</v>
      </c>
      <c r="H36" s="61">
        <v>1000</v>
      </c>
      <c r="I36" s="61">
        <v>1000</v>
      </c>
    </row>
    <row r="37" spans="1:9" ht="15" customHeight="1">
      <c r="A37" s="59" t="s">
        <v>141</v>
      </c>
      <c r="B37" s="59" t="s">
        <v>129</v>
      </c>
      <c r="C37" s="61">
        <v>36</v>
      </c>
      <c r="D37" s="85">
        <v>477</v>
      </c>
      <c r="E37" s="61">
        <v>500</v>
      </c>
      <c r="F37" s="61">
        <v>350</v>
      </c>
      <c r="G37" s="61">
        <v>350</v>
      </c>
      <c r="H37" s="61">
        <v>350</v>
      </c>
      <c r="I37" s="61">
        <v>350</v>
      </c>
    </row>
    <row r="38" spans="1:9" ht="15" customHeight="1">
      <c r="A38" s="59" t="s">
        <v>104</v>
      </c>
      <c r="B38" s="59" t="s">
        <v>40</v>
      </c>
      <c r="C38" s="61">
        <v>92.64</v>
      </c>
      <c r="D38" s="85">
        <v>223.09</v>
      </c>
      <c r="E38" s="61">
        <v>350</v>
      </c>
      <c r="F38" s="61">
        <v>300</v>
      </c>
      <c r="G38" s="61">
        <v>300</v>
      </c>
      <c r="H38" s="61">
        <v>300</v>
      </c>
      <c r="I38" s="61">
        <v>300</v>
      </c>
    </row>
    <row r="39" spans="1:9" ht="15" customHeight="1">
      <c r="A39" s="59" t="s">
        <v>218</v>
      </c>
      <c r="B39" s="59">
        <v>711001</v>
      </c>
      <c r="C39" s="61">
        <v>0</v>
      </c>
      <c r="D39" s="85">
        <v>202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</row>
    <row r="40" spans="1:9" ht="15" customHeight="1">
      <c r="A40" s="59" t="s">
        <v>97</v>
      </c>
      <c r="B40" s="59" t="s">
        <v>96</v>
      </c>
      <c r="C40" s="61">
        <v>51.94</v>
      </c>
      <c r="D40" s="85">
        <v>83.63</v>
      </c>
      <c r="E40" s="61">
        <v>60</v>
      </c>
      <c r="F40" s="61">
        <v>60</v>
      </c>
      <c r="G40" s="61">
        <v>60</v>
      </c>
      <c r="H40" s="61">
        <v>60</v>
      </c>
      <c r="I40" s="61">
        <v>60</v>
      </c>
    </row>
    <row r="41" spans="1:9" ht="15" customHeight="1">
      <c r="A41" s="59" t="s">
        <v>99</v>
      </c>
      <c r="B41" s="59" t="s">
        <v>98</v>
      </c>
      <c r="C41" s="61">
        <v>0</v>
      </c>
      <c r="D41" s="85">
        <v>200</v>
      </c>
      <c r="E41" s="61">
        <v>50</v>
      </c>
      <c r="F41" s="61">
        <v>400</v>
      </c>
      <c r="G41" s="61">
        <v>50</v>
      </c>
      <c r="H41" s="61">
        <v>50</v>
      </c>
      <c r="I41" s="61">
        <v>50</v>
      </c>
    </row>
    <row r="42" spans="1:9" ht="15" customHeight="1">
      <c r="A42" s="59" t="s">
        <v>102</v>
      </c>
      <c r="B42" s="59" t="s">
        <v>121</v>
      </c>
      <c r="C42" s="61">
        <v>2434.2399999999998</v>
      </c>
      <c r="D42" s="85">
        <v>3657.04</v>
      </c>
      <c r="E42" s="61">
        <v>3000</v>
      </c>
      <c r="F42" s="61">
        <v>5200</v>
      </c>
      <c r="G42" s="61">
        <v>1000</v>
      </c>
      <c r="H42" s="61">
        <v>1000</v>
      </c>
      <c r="I42" s="61">
        <v>1000</v>
      </c>
    </row>
    <row r="43" spans="1:9" ht="15" customHeight="1">
      <c r="A43" s="59" t="s">
        <v>100</v>
      </c>
      <c r="B43" s="59" t="s">
        <v>101</v>
      </c>
      <c r="C43" s="61">
        <v>3333.36</v>
      </c>
      <c r="D43" s="85">
        <v>1388.86</v>
      </c>
      <c r="E43" s="61">
        <v>0</v>
      </c>
      <c r="F43" s="61">
        <v>0</v>
      </c>
      <c r="G43" s="61">
        <v>13000</v>
      </c>
      <c r="H43" s="63">
        <v>0</v>
      </c>
      <c r="I43" s="63">
        <v>0</v>
      </c>
    </row>
    <row r="44" spans="1:9" ht="15" customHeight="1">
      <c r="A44" s="96" t="s">
        <v>124</v>
      </c>
      <c r="B44" s="56" t="s">
        <v>26</v>
      </c>
      <c r="C44" s="65">
        <f t="shared" ref="C44:I44" si="0">SUM(C3:C43)</f>
        <v>51742.58</v>
      </c>
      <c r="D44" s="87">
        <f t="shared" si="0"/>
        <v>49459.170000000006</v>
      </c>
      <c r="E44" s="66">
        <f t="shared" si="0"/>
        <v>47240</v>
      </c>
      <c r="F44" s="66">
        <f t="shared" si="0"/>
        <v>51994</v>
      </c>
      <c r="G44" s="66">
        <f t="shared" si="0"/>
        <v>62100</v>
      </c>
      <c r="H44" s="66">
        <f t="shared" si="0"/>
        <v>50500</v>
      </c>
      <c r="I44" s="66">
        <f t="shared" si="0"/>
        <v>51700</v>
      </c>
    </row>
    <row r="45" spans="1:9" ht="15" customHeight="1">
      <c r="A45" s="59" t="s">
        <v>173</v>
      </c>
      <c r="B45" s="55">
        <v>600</v>
      </c>
      <c r="C45" s="61">
        <v>1970.72</v>
      </c>
      <c r="D45" s="85">
        <v>2282.63</v>
      </c>
      <c r="E45" s="61">
        <v>1000</v>
      </c>
      <c r="F45" s="61">
        <v>1500</v>
      </c>
      <c r="G45" s="61">
        <v>1500</v>
      </c>
      <c r="H45" s="61">
        <v>1500</v>
      </c>
      <c r="I45" s="61">
        <v>1500</v>
      </c>
    </row>
    <row r="46" spans="1:9" ht="15" customHeight="1">
      <c r="A46" s="55" t="s">
        <v>212</v>
      </c>
      <c r="B46" s="59" t="s">
        <v>167</v>
      </c>
      <c r="C46" s="61">
        <v>850</v>
      </c>
      <c r="D46" s="85">
        <v>160</v>
      </c>
      <c r="E46" s="61">
        <v>118000</v>
      </c>
      <c r="F46" s="61">
        <v>91000</v>
      </c>
      <c r="G46" s="61">
        <v>4500</v>
      </c>
      <c r="H46" s="61">
        <v>4500</v>
      </c>
      <c r="I46" s="61">
        <v>4500</v>
      </c>
    </row>
    <row r="47" spans="1:9" ht="15" customHeight="1">
      <c r="A47" s="55" t="s">
        <v>112</v>
      </c>
      <c r="B47" s="59" t="s">
        <v>111</v>
      </c>
      <c r="C47" s="61">
        <v>0</v>
      </c>
      <c r="D47" s="85">
        <v>950</v>
      </c>
      <c r="E47" s="61">
        <v>1300</v>
      </c>
      <c r="F47" s="61">
        <v>500</v>
      </c>
      <c r="G47" s="61">
        <v>300</v>
      </c>
      <c r="H47" s="61">
        <v>300</v>
      </c>
      <c r="I47" s="61">
        <v>300</v>
      </c>
    </row>
    <row r="48" spans="1:9" ht="15" customHeight="1">
      <c r="A48" s="59" t="s">
        <v>170</v>
      </c>
      <c r="B48" s="55">
        <v>600</v>
      </c>
      <c r="C48" s="61">
        <v>5723.85</v>
      </c>
      <c r="D48" s="85">
        <v>4452.5200000000004</v>
      </c>
      <c r="E48" s="61">
        <v>4500</v>
      </c>
      <c r="F48" s="64">
        <v>4500</v>
      </c>
      <c r="G48" s="64">
        <v>4500</v>
      </c>
      <c r="H48" s="61">
        <v>0</v>
      </c>
      <c r="I48" s="61">
        <v>0</v>
      </c>
    </row>
    <row r="49" spans="1:10" ht="15" customHeight="1">
      <c r="A49" s="59" t="s">
        <v>122</v>
      </c>
      <c r="B49" s="55">
        <v>600</v>
      </c>
      <c r="C49" s="61">
        <v>605.87</v>
      </c>
      <c r="D49" s="85">
        <v>1434.6</v>
      </c>
      <c r="E49" s="61">
        <v>1300</v>
      </c>
      <c r="F49" s="61">
        <v>3600</v>
      </c>
      <c r="G49" s="61">
        <v>3600</v>
      </c>
      <c r="H49" s="61">
        <v>0</v>
      </c>
      <c r="I49" s="61">
        <v>0</v>
      </c>
    </row>
    <row r="50" spans="1:10" ht="15" customHeight="1">
      <c r="A50" s="59" t="s">
        <v>204</v>
      </c>
      <c r="B50" s="59" t="s">
        <v>201</v>
      </c>
      <c r="C50" s="61">
        <v>748.94</v>
      </c>
      <c r="D50" s="85">
        <v>1077.9000000000001</v>
      </c>
      <c r="E50" s="61">
        <v>1000</v>
      </c>
      <c r="F50" s="61">
        <v>1500</v>
      </c>
      <c r="G50" s="61">
        <v>1500</v>
      </c>
      <c r="H50" s="61">
        <v>0</v>
      </c>
      <c r="I50" s="61">
        <v>0</v>
      </c>
    </row>
    <row r="51" spans="1:10" ht="15" customHeight="1">
      <c r="A51" s="59" t="s">
        <v>200</v>
      </c>
      <c r="B51" s="59"/>
      <c r="C51" s="61">
        <v>0</v>
      </c>
      <c r="D51" s="85">
        <v>0</v>
      </c>
      <c r="E51" s="61">
        <v>0</v>
      </c>
      <c r="F51" s="61">
        <v>0</v>
      </c>
      <c r="G51" s="61">
        <v>10000</v>
      </c>
      <c r="H51" s="61">
        <v>635</v>
      </c>
      <c r="I51" s="61">
        <v>635</v>
      </c>
    </row>
    <row r="52" spans="1:10" ht="15" customHeight="1">
      <c r="A52" s="51" t="s">
        <v>147</v>
      </c>
      <c r="B52" s="56" t="s">
        <v>26</v>
      </c>
      <c r="C52" s="66">
        <f>SUM(C46:C51)</f>
        <v>7928.66</v>
      </c>
      <c r="D52" s="88">
        <f>SUM(D46:D51)</f>
        <v>8075.02</v>
      </c>
      <c r="E52" s="66">
        <f>SUM(E45:E51)</f>
        <v>127100</v>
      </c>
      <c r="F52" s="66">
        <f>SUM(F45:F51)</f>
        <v>102600</v>
      </c>
      <c r="G52" s="66">
        <f>SUM(G45:G51)</f>
        <v>25900</v>
      </c>
      <c r="H52" s="66">
        <f>SUM(H45:H51)</f>
        <v>6935</v>
      </c>
      <c r="I52" s="66">
        <f>SUM(I45:I51)</f>
        <v>6935</v>
      </c>
    </row>
    <row r="53" spans="1:10" ht="15" customHeight="1">
      <c r="A53" s="68" t="s">
        <v>142</v>
      </c>
      <c r="B53" s="59" t="s">
        <v>47</v>
      </c>
      <c r="C53" s="61">
        <v>548.80999999999995</v>
      </c>
      <c r="D53" s="85">
        <v>780.68</v>
      </c>
      <c r="E53" s="61">
        <v>1000</v>
      </c>
      <c r="F53" s="61">
        <v>800</v>
      </c>
      <c r="G53" s="61">
        <v>800</v>
      </c>
      <c r="H53" s="61">
        <v>800</v>
      </c>
      <c r="I53" s="61">
        <v>800</v>
      </c>
    </row>
    <row r="54" spans="1:10" ht="15" customHeight="1">
      <c r="A54" s="68" t="s">
        <v>160</v>
      </c>
      <c r="B54" s="59" t="s">
        <v>48</v>
      </c>
      <c r="C54" s="61">
        <v>3841.77</v>
      </c>
      <c r="D54" s="85">
        <v>3838.19</v>
      </c>
      <c r="E54" s="61">
        <v>4200</v>
      </c>
      <c r="F54" s="61">
        <v>4200</v>
      </c>
      <c r="G54" s="61">
        <v>4400</v>
      </c>
      <c r="H54" s="61">
        <v>4400</v>
      </c>
      <c r="I54" s="61">
        <v>4400</v>
      </c>
    </row>
    <row r="55" spans="1:10" ht="15" customHeight="1">
      <c r="A55" s="68" t="s">
        <v>171</v>
      </c>
      <c r="B55" s="69" t="s">
        <v>50</v>
      </c>
      <c r="C55" s="61">
        <v>95.4</v>
      </c>
      <c r="D55" s="85">
        <v>152.9</v>
      </c>
      <c r="E55" s="61">
        <v>100</v>
      </c>
      <c r="F55" s="61">
        <v>0</v>
      </c>
      <c r="G55" s="61">
        <v>100</v>
      </c>
      <c r="H55" s="61">
        <v>100</v>
      </c>
      <c r="I55" s="61">
        <v>100</v>
      </c>
    </row>
    <row r="56" spans="1:10" ht="15" customHeight="1">
      <c r="A56" s="79" t="s">
        <v>163</v>
      </c>
      <c r="B56" s="59" t="s">
        <v>49</v>
      </c>
      <c r="C56" s="61">
        <v>137.4</v>
      </c>
      <c r="D56" s="85">
        <v>21.96</v>
      </c>
      <c r="E56" s="61">
        <v>100</v>
      </c>
      <c r="F56" s="61">
        <v>0</v>
      </c>
      <c r="G56" s="61">
        <v>100</v>
      </c>
      <c r="H56" s="61">
        <v>100</v>
      </c>
      <c r="I56" s="61">
        <v>100</v>
      </c>
    </row>
    <row r="57" spans="1:10" ht="15" customHeight="1">
      <c r="A57" s="67" t="s">
        <v>161</v>
      </c>
      <c r="B57" s="56" t="s">
        <v>26</v>
      </c>
      <c r="C57" s="65">
        <f t="shared" ref="C57:I57" si="1">SUM(C53:C56)</f>
        <v>4623.3799999999992</v>
      </c>
      <c r="D57" s="87">
        <f t="shared" si="1"/>
        <v>4793.7299999999996</v>
      </c>
      <c r="E57" s="66">
        <f t="shared" si="1"/>
        <v>5400</v>
      </c>
      <c r="F57" s="66">
        <f t="shared" si="1"/>
        <v>5000</v>
      </c>
      <c r="G57" s="66">
        <f t="shared" si="1"/>
        <v>5400</v>
      </c>
      <c r="H57" s="66">
        <f t="shared" si="1"/>
        <v>5400</v>
      </c>
      <c r="I57" s="66">
        <f t="shared" si="1"/>
        <v>5400</v>
      </c>
    </row>
    <row r="58" spans="1:10" ht="15" customHeight="1">
      <c r="A58" s="59" t="s">
        <v>143</v>
      </c>
      <c r="B58" s="59" t="s">
        <v>166</v>
      </c>
      <c r="C58" s="61">
        <v>0</v>
      </c>
      <c r="D58" s="85">
        <v>0</v>
      </c>
      <c r="E58" s="61">
        <v>0</v>
      </c>
      <c r="F58" s="61">
        <v>0</v>
      </c>
      <c r="G58" s="61">
        <v>100</v>
      </c>
      <c r="H58" s="61">
        <v>100</v>
      </c>
      <c r="I58" s="61">
        <v>100</v>
      </c>
    </row>
    <row r="59" spans="1:10" ht="15" customHeight="1">
      <c r="A59" s="51" t="s">
        <v>162</v>
      </c>
      <c r="B59" s="56" t="s">
        <v>26</v>
      </c>
      <c r="C59" s="65">
        <f>SUM(C58)</f>
        <v>0</v>
      </c>
      <c r="D59" s="87">
        <f>SUM(D58)</f>
        <v>0</v>
      </c>
      <c r="E59" s="66">
        <v>0</v>
      </c>
      <c r="F59" s="66">
        <v>0</v>
      </c>
      <c r="G59" s="66">
        <v>100</v>
      </c>
      <c r="H59" s="66">
        <v>100</v>
      </c>
      <c r="I59" s="66">
        <v>100</v>
      </c>
    </row>
    <row r="60" spans="1:10" ht="15" customHeight="1">
      <c r="A60" s="68" t="s">
        <v>211</v>
      </c>
      <c r="B60" s="59" t="s">
        <v>123</v>
      </c>
      <c r="C60" s="61">
        <v>982.95</v>
      </c>
      <c r="D60" s="85">
        <v>3521.32</v>
      </c>
      <c r="E60" s="61">
        <v>1800</v>
      </c>
      <c r="F60" s="61">
        <v>2500</v>
      </c>
      <c r="G60" s="61">
        <v>2200</v>
      </c>
      <c r="H60" s="61">
        <v>2200</v>
      </c>
      <c r="I60" s="61">
        <v>2000</v>
      </c>
    </row>
    <row r="61" spans="1:10" ht="15" customHeight="1">
      <c r="A61" s="68"/>
      <c r="B61" s="59" t="s">
        <v>210</v>
      </c>
      <c r="C61" s="61">
        <v>0</v>
      </c>
      <c r="D61" s="85">
        <v>20160</v>
      </c>
      <c r="E61" s="61">
        <v>0</v>
      </c>
      <c r="F61" s="61">
        <v>15000</v>
      </c>
      <c r="G61" s="61">
        <v>29600</v>
      </c>
      <c r="H61" s="61">
        <v>0</v>
      </c>
      <c r="I61" s="61">
        <v>0</v>
      </c>
      <c r="J61" s="81"/>
    </row>
    <row r="62" spans="1:10" ht="15" customHeight="1">
      <c r="A62" s="68"/>
      <c r="B62" s="59" t="s">
        <v>209</v>
      </c>
      <c r="C62" s="61">
        <v>0</v>
      </c>
      <c r="D62" s="85">
        <v>20160</v>
      </c>
      <c r="E62" s="61">
        <v>0</v>
      </c>
      <c r="F62" s="61">
        <v>0</v>
      </c>
      <c r="G62" s="61">
        <v>42600</v>
      </c>
      <c r="H62" s="61">
        <v>0</v>
      </c>
      <c r="I62" s="61">
        <v>0</v>
      </c>
      <c r="J62" s="81"/>
    </row>
    <row r="63" spans="1:10" ht="15" customHeight="1">
      <c r="A63" s="51" t="s">
        <v>150</v>
      </c>
      <c r="B63" s="56" t="s">
        <v>26</v>
      </c>
      <c r="C63" s="65">
        <f t="shared" ref="C63:I63" si="2">SUM(C60:C62)</f>
        <v>982.95</v>
      </c>
      <c r="D63" s="87">
        <f t="shared" si="2"/>
        <v>43841.32</v>
      </c>
      <c r="E63" s="66">
        <f t="shared" si="2"/>
        <v>1800</v>
      </c>
      <c r="F63" s="66">
        <f t="shared" si="2"/>
        <v>17500</v>
      </c>
      <c r="G63" s="66">
        <f t="shared" si="2"/>
        <v>74400</v>
      </c>
      <c r="H63" s="66">
        <f t="shared" si="2"/>
        <v>2200</v>
      </c>
      <c r="I63" s="66">
        <f t="shared" si="2"/>
        <v>2000</v>
      </c>
    </row>
    <row r="64" spans="1:10" ht="15" customHeight="1">
      <c r="A64" s="59" t="s">
        <v>74</v>
      </c>
      <c r="B64" s="59" t="s">
        <v>206</v>
      </c>
      <c r="C64" s="61">
        <v>257.83999999999997</v>
      </c>
      <c r="D64" s="85">
        <v>253</v>
      </c>
      <c r="E64" s="61">
        <v>250</v>
      </c>
      <c r="F64" s="61">
        <v>250</v>
      </c>
      <c r="G64" s="61">
        <v>270</v>
      </c>
      <c r="H64" s="61">
        <v>270</v>
      </c>
      <c r="I64" s="61">
        <v>270</v>
      </c>
    </row>
    <row r="65" spans="1:12" ht="15" customHeight="1">
      <c r="A65" s="59" t="s">
        <v>183</v>
      </c>
      <c r="B65" s="59" t="s">
        <v>207</v>
      </c>
      <c r="C65" s="61">
        <v>20.010000000000002</v>
      </c>
      <c r="D65" s="85">
        <v>30.04</v>
      </c>
      <c r="E65" s="61">
        <v>70</v>
      </c>
      <c r="F65" s="61">
        <v>130</v>
      </c>
      <c r="G65" s="61">
        <v>100</v>
      </c>
      <c r="H65" s="61">
        <v>100</v>
      </c>
      <c r="I65" s="61">
        <v>100</v>
      </c>
    </row>
    <row r="66" spans="1:12" ht="15" customHeight="1">
      <c r="A66" s="59" t="s">
        <v>145</v>
      </c>
      <c r="B66" s="59" t="s">
        <v>208</v>
      </c>
      <c r="C66" s="61">
        <v>0</v>
      </c>
      <c r="D66" s="85">
        <v>833.07</v>
      </c>
      <c r="E66" s="61">
        <v>180</v>
      </c>
      <c r="F66" s="61">
        <v>100</v>
      </c>
      <c r="G66" s="61">
        <v>100</v>
      </c>
      <c r="H66" s="61">
        <v>100</v>
      </c>
      <c r="I66" s="61">
        <v>100</v>
      </c>
    </row>
    <row r="67" spans="1:12" ht="15" customHeight="1">
      <c r="A67" s="55" t="s">
        <v>213</v>
      </c>
      <c r="B67" s="59" t="s">
        <v>216</v>
      </c>
      <c r="C67" s="61">
        <v>0</v>
      </c>
      <c r="D67" s="85">
        <v>149.85</v>
      </c>
      <c r="E67" s="61">
        <v>200</v>
      </c>
      <c r="F67" s="61">
        <v>1200</v>
      </c>
      <c r="G67" s="61">
        <v>200</v>
      </c>
      <c r="H67" s="61">
        <v>200</v>
      </c>
      <c r="I67" s="61">
        <v>200</v>
      </c>
    </row>
    <row r="68" spans="1:12" ht="15" customHeight="1">
      <c r="A68" s="51" t="s">
        <v>205</v>
      </c>
      <c r="B68" s="56" t="s">
        <v>26</v>
      </c>
      <c r="C68" s="66">
        <f>SUM(C64:C66)</f>
        <v>277.84999999999997</v>
      </c>
      <c r="D68" s="88">
        <f t="shared" ref="D68:I68" si="3">SUM(D64:D67)</f>
        <v>1265.96</v>
      </c>
      <c r="E68" s="66">
        <f t="shared" si="3"/>
        <v>700</v>
      </c>
      <c r="F68" s="66">
        <f t="shared" si="3"/>
        <v>1680</v>
      </c>
      <c r="G68" s="66">
        <f t="shared" si="3"/>
        <v>670</v>
      </c>
      <c r="H68" s="66">
        <f t="shared" si="3"/>
        <v>670</v>
      </c>
      <c r="I68" s="66">
        <f t="shared" si="3"/>
        <v>670</v>
      </c>
    </row>
    <row r="69" spans="1:12" ht="15" customHeight="1">
      <c r="A69" s="80" t="s">
        <v>217</v>
      </c>
      <c r="B69" s="59" t="s">
        <v>199</v>
      </c>
      <c r="C69" s="61">
        <v>1992.71</v>
      </c>
      <c r="D69" s="85">
        <v>119.78</v>
      </c>
      <c r="E69" s="61">
        <v>500</v>
      </c>
      <c r="F69" s="61">
        <v>4000</v>
      </c>
      <c r="G69" s="61">
        <v>2000</v>
      </c>
      <c r="H69" s="61">
        <v>2000</v>
      </c>
      <c r="I69" s="61">
        <v>2000</v>
      </c>
    </row>
    <row r="70" spans="1:12" ht="12.75" customHeight="1">
      <c r="A70" s="51" t="s">
        <v>198</v>
      </c>
      <c r="B70" s="56" t="s">
        <v>26</v>
      </c>
      <c r="C70" s="65">
        <f>SUM(C69)</f>
        <v>1992.71</v>
      </c>
      <c r="D70" s="87">
        <f>SUM(D69)</f>
        <v>119.78</v>
      </c>
      <c r="E70" s="66">
        <v>500</v>
      </c>
      <c r="F70" s="61">
        <v>4000</v>
      </c>
      <c r="G70" s="61">
        <v>2000</v>
      </c>
      <c r="H70" s="61">
        <v>2000</v>
      </c>
      <c r="I70" s="61">
        <v>2000</v>
      </c>
    </row>
    <row r="71" spans="1:12" ht="15" customHeight="1">
      <c r="A71" s="3" t="s">
        <v>144</v>
      </c>
      <c r="B71" s="59" t="s">
        <v>51</v>
      </c>
      <c r="C71" s="61">
        <v>1795.3</v>
      </c>
      <c r="D71" s="85">
        <v>1474</v>
      </c>
      <c r="E71" s="61">
        <v>1700</v>
      </c>
      <c r="F71" s="61">
        <v>1700</v>
      </c>
      <c r="G71" s="61">
        <v>1700</v>
      </c>
      <c r="H71" s="61">
        <v>1700</v>
      </c>
      <c r="I71" s="61">
        <v>1700</v>
      </c>
    </row>
    <row r="72" spans="1:12" ht="13.5" customHeight="1">
      <c r="A72" s="3"/>
      <c r="B72" s="59" t="s">
        <v>146</v>
      </c>
      <c r="C72" s="61">
        <v>0</v>
      </c>
      <c r="D72" s="85">
        <v>52.78</v>
      </c>
      <c r="E72" s="61">
        <v>800</v>
      </c>
      <c r="F72" s="61">
        <v>800</v>
      </c>
      <c r="G72" s="61">
        <v>500</v>
      </c>
      <c r="H72" s="61">
        <v>500</v>
      </c>
      <c r="I72" s="61">
        <v>500</v>
      </c>
    </row>
    <row r="73" spans="1:12" ht="12.75" customHeight="1">
      <c r="A73" s="82" t="s">
        <v>246</v>
      </c>
      <c r="B73" s="56" t="s">
        <v>26</v>
      </c>
      <c r="C73" s="65">
        <f t="shared" ref="C73:I73" si="4">SUM(C71:C72)</f>
        <v>1795.3</v>
      </c>
      <c r="D73" s="87">
        <f t="shared" si="4"/>
        <v>1526.78</v>
      </c>
      <c r="E73" s="66">
        <f t="shared" si="4"/>
        <v>2500</v>
      </c>
      <c r="F73" s="66">
        <f t="shared" si="4"/>
        <v>2500</v>
      </c>
      <c r="G73" s="66">
        <f t="shared" si="4"/>
        <v>2200</v>
      </c>
      <c r="H73" s="66">
        <f t="shared" si="4"/>
        <v>2200</v>
      </c>
      <c r="I73" s="66">
        <f t="shared" si="4"/>
        <v>2200</v>
      </c>
    </row>
    <row r="74" spans="1:12" ht="15" customHeight="1">
      <c r="A74" s="3" t="s">
        <v>183</v>
      </c>
      <c r="B74" s="59" t="s">
        <v>178</v>
      </c>
      <c r="C74" s="61">
        <v>477.45</v>
      </c>
      <c r="D74" s="85">
        <v>672.26</v>
      </c>
      <c r="E74" s="61">
        <v>500</v>
      </c>
      <c r="F74" s="61">
        <v>500</v>
      </c>
      <c r="G74" s="61">
        <v>500</v>
      </c>
      <c r="H74" s="61">
        <v>500</v>
      </c>
      <c r="I74" s="61">
        <v>500</v>
      </c>
    </row>
    <row r="75" spans="1:12" ht="15" customHeight="1">
      <c r="A75" s="3" t="s">
        <v>220</v>
      </c>
      <c r="B75" s="59" t="s">
        <v>52</v>
      </c>
      <c r="C75" s="61">
        <v>30.69</v>
      </c>
      <c r="D75" s="85">
        <v>37.6</v>
      </c>
      <c r="E75" s="61">
        <v>150</v>
      </c>
      <c r="F75" s="61">
        <v>400</v>
      </c>
      <c r="G75" s="61">
        <v>150</v>
      </c>
      <c r="H75" s="61">
        <v>150</v>
      </c>
      <c r="I75" s="61">
        <v>150</v>
      </c>
    </row>
    <row r="76" spans="1:12" ht="15" customHeight="1">
      <c r="A76" s="3" t="s">
        <v>221</v>
      </c>
      <c r="B76" s="59" t="s">
        <v>53</v>
      </c>
      <c r="C76" s="61">
        <v>860.26</v>
      </c>
      <c r="D76" s="85">
        <v>1417.41</v>
      </c>
      <c r="E76" s="61">
        <v>700</v>
      </c>
      <c r="F76" s="61">
        <v>300</v>
      </c>
      <c r="G76" s="61">
        <v>700</v>
      </c>
      <c r="H76" s="61">
        <v>700</v>
      </c>
      <c r="I76" s="61">
        <v>700</v>
      </c>
    </row>
    <row r="77" spans="1:12" ht="15" customHeight="1">
      <c r="A77" s="3" t="s">
        <v>244</v>
      </c>
      <c r="B77" s="59" t="s">
        <v>245</v>
      </c>
      <c r="C77" s="61">
        <v>0</v>
      </c>
      <c r="D77" s="85">
        <v>1249.46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</row>
    <row r="78" spans="1:12" ht="15" customHeight="1">
      <c r="A78" s="3" t="s">
        <v>222</v>
      </c>
      <c r="B78" s="59" t="s">
        <v>214</v>
      </c>
      <c r="C78" s="61">
        <v>377</v>
      </c>
      <c r="D78" s="85">
        <v>849</v>
      </c>
      <c r="E78" s="61">
        <v>50</v>
      </c>
      <c r="F78" s="61">
        <v>0</v>
      </c>
      <c r="G78" s="61">
        <v>50</v>
      </c>
      <c r="H78" s="61">
        <v>50</v>
      </c>
      <c r="I78" s="61">
        <v>50</v>
      </c>
    </row>
    <row r="79" spans="1:12" ht="15" customHeight="1">
      <c r="A79" s="5" t="s">
        <v>219</v>
      </c>
      <c r="B79" s="56" t="s">
        <v>26</v>
      </c>
      <c r="C79" s="65">
        <f t="shared" ref="C79:I79" si="5">SUM(C74:C78)</f>
        <v>1745.4</v>
      </c>
      <c r="D79" s="87">
        <f t="shared" si="5"/>
        <v>4225.7299999999996</v>
      </c>
      <c r="E79" s="66">
        <f t="shared" si="5"/>
        <v>1400</v>
      </c>
      <c r="F79" s="66">
        <f t="shared" si="5"/>
        <v>1200</v>
      </c>
      <c r="G79" s="66">
        <f t="shared" si="5"/>
        <v>1400</v>
      </c>
      <c r="H79" s="66">
        <f t="shared" si="5"/>
        <v>1400</v>
      </c>
      <c r="I79" s="66">
        <f t="shared" si="5"/>
        <v>1400</v>
      </c>
      <c r="L79" s="70" t="s">
        <v>0</v>
      </c>
    </row>
    <row r="80" spans="1:12" ht="15" customHeight="1">
      <c r="A80" s="3" t="s">
        <v>74</v>
      </c>
      <c r="B80" s="59" t="s">
        <v>54</v>
      </c>
      <c r="C80" s="61">
        <v>1186.08</v>
      </c>
      <c r="D80" s="85">
        <v>1241.2</v>
      </c>
      <c r="E80" s="61">
        <v>1300</v>
      </c>
      <c r="F80" s="61">
        <v>1400</v>
      </c>
      <c r="G80" s="61">
        <v>1300</v>
      </c>
      <c r="H80" s="61">
        <v>1300</v>
      </c>
      <c r="I80" s="61">
        <v>1300</v>
      </c>
    </row>
    <row r="81" spans="1:9" ht="15" customHeight="1">
      <c r="A81" s="3" t="s">
        <v>224</v>
      </c>
      <c r="B81" s="59" t="s">
        <v>55</v>
      </c>
      <c r="C81" s="61">
        <v>0</v>
      </c>
      <c r="D81" s="85">
        <v>0</v>
      </c>
      <c r="E81" s="61">
        <v>160</v>
      </c>
      <c r="F81" s="61">
        <v>200</v>
      </c>
      <c r="G81" s="61">
        <v>160</v>
      </c>
      <c r="H81" s="61">
        <v>160</v>
      </c>
      <c r="I81" s="61">
        <v>160</v>
      </c>
    </row>
    <row r="82" spans="1:9" ht="15" customHeight="1">
      <c r="A82" s="3" t="s">
        <v>225</v>
      </c>
      <c r="B82" s="59" t="s">
        <v>56</v>
      </c>
      <c r="C82" s="61">
        <v>1471.68</v>
      </c>
      <c r="D82" s="85">
        <v>1578.24</v>
      </c>
      <c r="E82" s="61">
        <v>910</v>
      </c>
      <c r="F82" s="61">
        <v>1100</v>
      </c>
      <c r="G82" s="61">
        <v>910</v>
      </c>
      <c r="H82" s="61">
        <v>910</v>
      </c>
      <c r="I82" s="61">
        <v>910</v>
      </c>
    </row>
    <row r="83" spans="1:9" ht="15" customHeight="1">
      <c r="A83" s="3" t="s">
        <v>226</v>
      </c>
      <c r="B83" s="59" t="s">
        <v>187</v>
      </c>
      <c r="C83" s="61">
        <v>270</v>
      </c>
      <c r="D83" s="85">
        <v>407.41</v>
      </c>
      <c r="E83" s="61">
        <v>380</v>
      </c>
      <c r="F83" s="61">
        <v>380</v>
      </c>
      <c r="G83" s="61">
        <v>380</v>
      </c>
      <c r="H83" s="61">
        <v>380</v>
      </c>
      <c r="I83" s="61">
        <v>380</v>
      </c>
    </row>
    <row r="84" spans="1:9" ht="15" customHeight="1">
      <c r="A84" s="2" t="s">
        <v>227</v>
      </c>
      <c r="B84" s="59" t="s">
        <v>57</v>
      </c>
      <c r="C84" s="61">
        <v>167.28</v>
      </c>
      <c r="D84" s="85">
        <v>173.28</v>
      </c>
      <c r="E84" s="61">
        <v>300</v>
      </c>
      <c r="F84" s="61">
        <v>250</v>
      </c>
      <c r="G84" s="61">
        <v>300</v>
      </c>
      <c r="H84" s="61">
        <v>300</v>
      </c>
      <c r="I84" s="61">
        <v>300</v>
      </c>
    </row>
    <row r="85" spans="1:9" ht="15" customHeight="1">
      <c r="A85" s="2" t="s">
        <v>145</v>
      </c>
      <c r="B85" s="59" t="s">
        <v>58</v>
      </c>
      <c r="C85" s="61">
        <v>0</v>
      </c>
      <c r="D85" s="85">
        <v>296.31</v>
      </c>
      <c r="E85" s="61">
        <v>150</v>
      </c>
      <c r="F85" s="61">
        <v>150</v>
      </c>
      <c r="G85" s="61">
        <v>150</v>
      </c>
      <c r="H85" s="61">
        <v>150</v>
      </c>
      <c r="I85" s="61">
        <v>150</v>
      </c>
    </row>
    <row r="86" spans="1:9" ht="15" customHeight="1">
      <c r="A86" s="2" t="s">
        <v>228</v>
      </c>
      <c r="B86" s="59" t="s">
        <v>59</v>
      </c>
      <c r="C86" s="61">
        <v>3350.53</v>
      </c>
      <c r="D86" s="85">
        <v>3350.53</v>
      </c>
      <c r="E86" s="61">
        <v>3400</v>
      </c>
      <c r="F86" s="61">
        <v>3400</v>
      </c>
      <c r="G86" s="61">
        <v>3400</v>
      </c>
      <c r="H86" s="61">
        <v>3400</v>
      </c>
      <c r="I86" s="61">
        <v>3400</v>
      </c>
    </row>
    <row r="87" spans="1:9" ht="15" customHeight="1">
      <c r="A87" s="5" t="s">
        <v>223</v>
      </c>
      <c r="B87" s="56" t="s">
        <v>26</v>
      </c>
      <c r="C87" s="65">
        <f t="shared" ref="C87:I87" si="6">SUM(C80:C86)</f>
        <v>6445.5700000000006</v>
      </c>
      <c r="D87" s="87">
        <f t="shared" si="6"/>
        <v>7046.97</v>
      </c>
      <c r="E87" s="66">
        <f t="shared" si="6"/>
        <v>6600</v>
      </c>
      <c r="F87" s="66">
        <f t="shared" si="6"/>
        <v>6880</v>
      </c>
      <c r="G87" s="66">
        <f t="shared" si="6"/>
        <v>6600</v>
      </c>
      <c r="H87" s="66">
        <f t="shared" si="6"/>
        <v>6600</v>
      </c>
      <c r="I87" s="66">
        <f t="shared" si="6"/>
        <v>6600</v>
      </c>
    </row>
    <row r="88" spans="1:9" ht="15" customHeight="1">
      <c r="A88" s="3" t="s">
        <v>230</v>
      </c>
      <c r="B88" s="59" t="s">
        <v>60</v>
      </c>
      <c r="C88" s="61">
        <v>7356.58</v>
      </c>
      <c r="D88" s="85">
        <v>2612.6999999999998</v>
      </c>
      <c r="E88" s="61">
        <v>500</v>
      </c>
      <c r="F88" s="61">
        <v>4500</v>
      </c>
      <c r="G88" s="61">
        <v>500</v>
      </c>
      <c r="H88" s="61">
        <v>500</v>
      </c>
      <c r="I88" s="61">
        <v>500</v>
      </c>
    </row>
    <row r="89" spans="1:9" ht="15" customHeight="1">
      <c r="A89" s="3" t="s">
        <v>231</v>
      </c>
      <c r="B89" s="59" t="s">
        <v>61</v>
      </c>
      <c r="C89" s="61">
        <v>11022.08</v>
      </c>
      <c r="D89" s="85">
        <v>2700.5</v>
      </c>
      <c r="E89" s="61">
        <v>2000</v>
      </c>
      <c r="F89" s="61">
        <v>1000</v>
      </c>
      <c r="G89" s="61">
        <v>2000</v>
      </c>
      <c r="H89" s="61">
        <v>2000</v>
      </c>
      <c r="I89" s="61">
        <v>2000</v>
      </c>
    </row>
    <row r="90" spans="1:9" ht="15" customHeight="1">
      <c r="A90" s="3" t="s">
        <v>232</v>
      </c>
      <c r="B90" s="59" t="s">
        <v>62</v>
      </c>
      <c r="C90" s="61">
        <v>242</v>
      </c>
      <c r="D90" s="85">
        <v>315.8</v>
      </c>
      <c r="E90" s="61">
        <v>300</v>
      </c>
      <c r="F90" s="61">
        <v>300</v>
      </c>
      <c r="G90" s="61">
        <v>300</v>
      </c>
      <c r="H90" s="61">
        <v>300</v>
      </c>
      <c r="I90" s="61">
        <v>300</v>
      </c>
    </row>
    <row r="91" spans="1:9" ht="15" customHeight="1">
      <c r="A91" s="3" t="s">
        <v>233</v>
      </c>
      <c r="B91" s="59" t="s">
        <v>63</v>
      </c>
      <c r="C91" s="61">
        <v>3642.3</v>
      </c>
      <c r="D91" s="85">
        <v>4201.33</v>
      </c>
      <c r="E91" s="61">
        <v>3150</v>
      </c>
      <c r="F91" s="61">
        <v>4500</v>
      </c>
      <c r="G91" s="61">
        <v>4500</v>
      </c>
      <c r="H91" s="61">
        <v>4700</v>
      </c>
      <c r="I91" s="61">
        <v>4700</v>
      </c>
    </row>
    <row r="92" spans="1:9" ht="15" customHeight="1">
      <c r="A92" s="3" t="s">
        <v>234</v>
      </c>
      <c r="B92" s="59" t="s">
        <v>64</v>
      </c>
      <c r="C92" s="61">
        <v>186.55</v>
      </c>
      <c r="D92" s="85">
        <v>482.38</v>
      </c>
      <c r="E92" s="61">
        <v>435</v>
      </c>
      <c r="F92" s="61">
        <v>440</v>
      </c>
      <c r="G92" s="61">
        <v>450</v>
      </c>
      <c r="H92" s="61">
        <v>470</v>
      </c>
      <c r="I92" s="61">
        <v>470</v>
      </c>
    </row>
    <row r="93" spans="1:9" ht="15" customHeight="1">
      <c r="A93" s="3" t="s">
        <v>235</v>
      </c>
      <c r="B93" s="59" t="s">
        <v>65</v>
      </c>
      <c r="C93" s="61">
        <v>49.34</v>
      </c>
      <c r="D93" s="85">
        <v>51.35</v>
      </c>
      <c r="E93" s="61">
        <v>60</v>
      </c>
      <c r="F93" s="61">
        <v>75</v>
      </c>
      <c r="G93" s="61">
        <v>75</v>
      </c>
      <c r="H93" s="61">
        <v>80</v>
      </c>
      <c r="I93" s="61">
        <v>80</v>
      </c>
    </row>
    <row r="94" spans="1:9" ht="15" customHeight="1">
      <c r="A94" s="3" t="s">
        <v>236</v>
      </c>
      <c r="B94" s="59" t="s">
        <v>66</v>
      </c>
      <c r="C94" s="61">
        <v>493.22</v>
      </c>
      <c r="D94" s="85">
        <v>514.58000000000004</v>
      </c>
      <c r="E94" s="61">
        <v>460</v>
      </c>
      <c r="F94" s="61">
        <v>460</v>
      </c>
      <c r="G94" s="61">
        <v>460</v>
      </c>
      <c r="H94" s="61">
        <v>470</v>
      </c>
      <c r="I94" s="61">
        <v>470</v>
      </c>
    </row>
    <row r="95" spans="1:9" ht="15" customHeight="1">
      <c r="A95" s="3" t="s">
        <v>237</v>
      </c>
      <c r="B95" s="59" t="s">
        <v>67</v>
      </c>
      <c r="C95" s="61">
        <v>40.39</v>
      </c>
      <c r="D95" s="85">
        <v>29.4</v>
      </c>
      <c r="E95" s="61">
        <v>30</v>
      </c>
      <c r="F95" s="61">
        <v>40</v>
      </c>
      <c r="G95" s="61">
        <v>40</v>
      </c>
      <c r="H95" s="61">
        <v>45</v>
      </c>
      <c r="I95" s="61">
        <v>45</v>
      </c>
    </row>
    <row r="96" spans="1:9" ht="15" customHeight="1">
      <c r="A96" s="3" t="s">
        <v>238</v>
      </c>
      <c r="B96" s="59" t="s">
        <v>68</v>
      </c>
      <c r="C96" s="61">
        <v>106.09</v>
      </c>
      <c r="D96" s="85">
        <v>110.25</v>
      </c>
      <c r="E96" s="61">
        <v>110</v>
      </c>
      <c r="F96" s="61">
        <v>130</v>
      </c>
      <c r="G96" s="61">
        <v>130</v>
      </c>
      <c r="H96" s="61">
        <v>130</v>
      </c>
      <c r="I96" s="61">
        <v>130</v>
      </c>
    </row>
    <row r="97" spans="1:13" ht="15" customHeight="1">
      <c r="A97" s="3" t="s">
        <v>239</v>
      </c>
      <c r="B97" s="59" t="s">
        <v>69</v>
      </c>
      <c r="C97" s="61">
        <v>35.229999999999997</v>
      </c>
      <c r="D97" s="85">
        <v>36.729999999999997</v>
      </c>
      <c r="E97" s="61">
        <v>50</v>
      </c>
      <c r="F97" s="61">
        <v>80</v>
      </c>
      <c r="G97" s="61">
        <v>80</v>
      </c>
      <c r="H97" s="61">
        <v>85</v>
      </c>
      <c r="I97" s="61">
        <v>85</v>
      </c>
    </row>
    <row r="98" spans="1:13" ht="15" customHeight="1">
      <c r="A98" s="3" t="s">
        <v>138</v>
      </c>
      <c r="B98" s="59" t="s">
        <v>70</v>
      </c>
      <c r="C98" s="61">
        <v>167.34</v>
      </c>
      <c r="D98" s="85">
        <v>174.59</v>
      </c>
      <c r="E98" s="61">
        <v>170</v>
      </c>
      <c r="F98" s="61">
        <v>180</v>
      </c>
      <c r="G98" s="61">
        <v>180</v>
      </c>
      <c r="H98" s="61">
        <v>200</v>
      </c>
      <c r="I98" s="61">
        <v>200</v>
      </c>
    </row>
    <row r="99" spans="1:13" ht="15" customHeight="1">
      <c r="A99" s="3" t="s">
        <v>75</v>
      </c>
      <c r="B99" s="59" t="s">
        <v>71</v>
      </c>
      <c r="C99" s="61">
        <v>3856.03</v>
      </c>
      <c r="D99" s="85">
        <v>3482.44</v>
      </c>
      <c r="E99" s="61">
        <v>5330</v>
      </c>
      <c r="F99" s="61">
        <v>4950</v>
      </c>
      <c r="G99" s="61">
        <v>5520</v>
      </c>
      <c r="H99" s="61">
        <v>5520</v>
      </c>
      <c r="I99" s="61">
        <v>5520</v>
      </c>
    </row>
    <row r="100" spans="1:13" ht="15" customHeight="1">
      <c r="A100" s="3" t="s">
        <v>240</v>
      </c>
      <c r="B100" s="59" t="s">
        <v>72</v>
      </c>
      <c r="C100" s="61">
        <v>607.73</v>
      </c>
      <c r="D100" s="85">
        <v>823.96</v>
      </c>
      <c r="E100" s="61">
        <v>495</v>
      </c>
      <c r="F100" s="61">
        <v>700</v>
      </c>
      <c r="G100" s="61">
        <v>695</v>
      </c>
      <c r="H100" s="61">
        <v>695</v>
      </c>
      <c r="I100" s="61">
        <v>695</v>
      </c>
    </row>
    <row r="101" spans="1:13" ht="15" customHeight="1">
      <c r="A101" s="3" t="s">
        <v>241</v>
      </c>
      <c r="B101" s="59" t="s">
        <v>185</v>
      </c>
      <c r="C101" s="61">
        <v>210.58</v>
      </c>
      <c r="D101" s="85">
        <v>18.55</v>
      </c>
      <c r="E101" s="61">
        <v>0</v>
      </c>
      <c r="F101" s="61">
        <v>20</v>
      </c>
      <c r="G101" s="61">
        <v>0</v>
      </c>
      <c r="H101" s="61">
        <v>0</v>
      </c>
      <c r="I101" s="61">
        <v>0</v>
      </c>
      <c r="L101" s="54" t="s">
        <v>0</v>
      </c>
    </row>
    <row r="102" spans="1:13" ht="15" customHeight="1">
      <c r="A102" s="3" t="s">
        <v>100</v>
      </c>
      <c r="B102" s="59" t="s">
        <v>186</v>
      </c>
      <c r="C102" s="61">
        <v>1500</v>
      </c>
      <c r="D102" s="85">
        <v>4500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M102" s="54"/>
    </row>
    <row r="103" spans="1:13" ht="15" customHeight="1">
      <c r="A103" s="3" t="s">
        <v>116</v>
      </c>
      <c r="B103" s="59" t="s">
        <v>168</v>
      </c>
      <c r="C103" s="71">
        <v>421.3</v>
      </c>
      <c r="D103" s="89">
        <v>562.03</v>
      </c>
      <c r="E103" s="71">
        <v>500</v>
      </c>
      <c r="F103" s="71">
        <v>500</v>
      </c>
      <c r="G103" s="71">
        <v>500</v>
      </c>
      <c r="H103" s="71">
        <v>500</v>
      </c>
      <c r="I103" s="71">
        <v>500</v>
      </c>
    </row>
    <row r="104" spans="1:13" ht="15" customHeight="1">
      <c r="A104" s="5" t="s">
        <v>229</v>
      </c>
      <c r="B104" s="56" t="s">
        <v>26</v>
      </c>
      <c r="C104" s="72">
        <f t="shared" ref="C104:I104" si="7">SUM(C88:C103)</f>
        <v>29936.76</v>
      </c>
      <c r="D104" s="90">
        <f t="shared" si="7"/>
        <v>20616.589999999997</v>
      </c>
      <c r="E104" s="73">
        <f t="shared" si="7"/>
        <v>13590</v>
      </c>
      <c r="F104" s="73">
        <f t="shared" si="7"/>
        <v>17875</v>
      </c>
      <c r="G104" s="73">
        <f t="shared" si="7"/>
        <v>15430</v>
      </c>
      <c r="H104" s="73">
        <f t="shared" si="7"/>
        <v>15695</v>
      </c>
      <c r="I104" s="73">
        <f t="shared" si="7"/>
        <v>15695</v>
      </c>
    </row>
    <row r="105" spans="1:13" ht="15" customHeight="1">
      <c r="A105" s="4" t="s">
        <v>74</v>
      </c>
      <c r="B105" s="59" t="s">
        <v>73</v>
      </c>
      <c r="C105" s="61">
        <v>110</v>
      </c>
      <c r="D105" s="85">
        <v>146.79</v>
      </c>
      <c r="E105" s="61">
        <v>140</v>
      </c>
      <c r="F105" s="61">
        <v>210</v>
      </c>
      <c r="G105" s="61">
        <v>140</v>
      </c>
      <c r="H105" s="61">
        <v>140</v>
      </c>
      <c r="I105" s="61">
        <v>140</v>
      </c>
      <c r="J105" s="54"/>
      <c r="K105" s="54"/>
    </row>
    <row r="106" spans="1:13" ht="15" customHeight="1">
      <c r="A106" s="4" t="s">
        <v>243</v>
      </c>
      <c r="B106" s="59" t="s">
        <v>215</v>
      </c>
      <c r="C106" s="61">
        <v>37</v>
      </c>
      <c r="D106" s="85">
        <v>98.85</v>
      </c>
      <c r="E106" s="61">
        <v>120</v>
      </c>
      <c r="F106" s="61">
        <v>100</v>
      </c>
      <c r="G106" s="61">
        <v>60</v>
      </c>
      <c r="H106" s="61">
        <v>60</v>
      </c>
      <c r="I106" s="61">
        <v>60</v>
      </c>
      <c r="J106" s="54"/>
      <c r="K106" s="54"/>
    </row>
    <row r="107" spans="1:13" ht="15" customHeight="1">
      <c r="A107" s="4" t="s">
        <v>75</v>
      </c>
      <c r="B107" s="59" t="s">
        <v>76</v>
      </c>
      <c r="C107" s="61">
        <v>118.03</v>
      </c>
      <c r="D107" s="85">
        <v>55.01</v>
      </c>
      <c r="E107" s="61">
        <v>100</v>
      </c>
      <c r="F107" s="61">
        <v>200</v>
      </c>
      <c r="G107" s="61">
        <v>100</v>
      </c>
      <c r="H107" s="61">
        <v>100</v>
      </c>
      <c r="I107" s="61">
        <v>100</v>
      </c>
      <c r="J107" s="54"/>
      <c r="K107" s="54"/>
    </row>
    <row r="108" spans="1:13" ht="15.75" customHeight="1" thickBot="1">
      <c r="A108" s="5" t="s">
        <v>242</v>
      </c>
      <c r="B108" s="74" t="s">
        <v>26</v>
      </c>
      <c r="C108" s="75">
        <f t="shared" ref="C108:I108" si="8">SUM(C105:C107)</f>
        <v>265.02999999999997</v>
      </c>
      <c r="D108" s="91">
        <f t="shared" si="8"/>
        <v>300.64999999999998</v>
      </c>
      <c r="E108" s="76">
        <f t="shared" si="8"/>
        <v>360</v>
      </c>
      <c r="F108" s="76">
        <f t="shared" si="8"/>
        <v>510</v>
      </c>
      <c r="G108" s="76">
        <f t="shared" si="8"/>
        <v>300</v>
      </c>
      <c r="H108" s="76">
        <f t="shared" si="8"/>
        <v>300</v>
      </c>
      <c r="I108" s="76">
        <f t="shared" si="8"/>
        <v>300</v>
      </c>
      <c r="J108" s="54"/>
      <c r="K108" s="54"/>
    </row>
    <row r="109" spans="1:13" ht="15.75" customHeight="1" thickBot="1">
      <c r="A109" s="6" t="s">
        <v>26</v>
      </c>
      <c r="B109" s="77" t="s">
        <v>0</v>
      </c>
      <c r="C109" s="78">
        <f>SUM(C44+C45+C52+C57+C59+C63+C68+67+C73+C79+C87+C104+C108)</f>
        <v>107781.20000000001</v>
      </c>
      <c r="D109" s="92">
        <f>SUM(D44+D45+D52+D57+D59+D63+D68+67+D73+D79+D87+D104+D108)</f>
        <v>143501.54999999999</v>
      </c>
      <c r="E109" s="78">
        <f>SUM(E44+E52+E57+E59+E63+E69+E70+E73+E79+E87+E104+E108)</f>
        <v>206990</v>
      </c>
      <c r="F109" s="78">
        <f>SUM(F44+F52+F57+F59+F63+F68+F70+F73+F79+F87+F104+F108)</f>
        <v>211739</v>
      </c>
      <c r="G109" s="78">
        <f>SUM(G44+G52+G57+G59+G63+G68+G70+G73+G79+G87+G104+G108)</f>
        <v>196500</v>
      </c>
      <c r="H109" s="78">
        <f>SUM(H44+H52+H57+H59+H63+H68+H70+H73+H79+H87+H104+H108)</f>
        <v>94000</v>
      </c>
      <c r="I109" s="78">
        <f>SUM(I44+I52+I57+I59+I63+I68+I70+I73+I79+I87+I104+I108)</f>
        <v>95000</v>
      </c>
      <c r="J109" s="54"/>
      <c r="K109" s="54"/>
    </row>
    <row r="110" spans="1:13" ht="15" customHeight="1">
      <c r="J110" s="54"/>
      <c r="K110" s="54"/>
    </row>
    <row r="111" spans="1:13" ht="15" customHeight="1">
      <c r="K111" s="54"/>
      <c r="L111" s="54"/>
    </row>
    <row r="112" spans="1:13" ht="15" customHeight="1">
      <c r="K112" s="54"/>
      <c r="L112" s="54"/>
    </row>
    <row r="113" spans="5:11" ht="15" customHeight="1"/>
    <row r="114" spans="5:11" ht="15" customHeight="1"/>
    <row r="115" spans="5:11" ht="15" customHeight="1"/>
    <row r="116" spans="5:11" ht="15" customHeight="1"/>
    <row r="117" spans="5:11" ht="15" customHeight="1"/>
    <row r="118" spans="5:11" ht="15" customHeight="1"/>
    <row r="119" spans="5:11" ht="15" customHeight="1"/>
    <row r="120" spans="5:11" ht="15" customHeight="1"/>
    <row r="121" spans="5:11" ht="15" customHeight="1">
      <c r="E121" s="54" t="s">
        <v>0</v>
      </c>
    </row>
    <row r="122" spans="5:11" ht="15" customHeight="1"/>
    <row r="123" spans="5:11" ht="15" customHeight="1"/>
    <row r="124" spans="5:11" ht="15" customHeight="1"/>
    <row r="125" spans="5:11" ht="15" customHeight="1"/>
    <row r="126" spans="5:11" ht="15" customHeight="1"/>
    <row r="127" spans="5:11" ht="15" customHeight="1">
      <c r="K127" s="54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OBEC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ZMOS</dc:creator>
  <cp:keywords/>
  <dc:description/>
  <cp:lastModifiedBy>OcÚ Kalonda</cp:lastModifiedBy>
  <cp:lastPrinted>2022-11-25T13:53:49Z</cp:lastPrinted>
  <dcterms:created xsi:type="dcterms:W3CDTF">2013-01-14T12:45:25Z</dcterms:created>
  <dcterms:modified xsi:type="dcterms:W3CDTF">2022-11-25T13:54:57Z</dcterms:modified>
  <cp:category/>
</cp:coreProperties>
</file>