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t03328\Desktop\"/>
    </mc:Choice>
  </mc:AlternateContent>
  <xr:revisionPtr revIDLastSave="0" documentId="13_ncr:1_{DAA3FCC4-433D-4900-B7C9-766DBCE9A218}" xr6:coauthVersionLast="36" xr6:coauthVersionMax="36" xr10:uidLastSave="{00000000-0000-0000-0000-000000000000}"/>
  <bookViews>
    <workbookView xWindow="0" yWindow="0" windowWidth="21570" windowHeight="7890" activeTab="1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calcChain.xml><?xml version="1.0" encoding="utf-8"?>
<calcChain xmlns="http://schemas.openxmlformats.org/spreadsheetml/2006/main">
  <c r="D39" i="1" l="1"/>
  <c r="D42" i="1"/>
  <c r="D45" i="1"/>
  <c r="E62" i="2" l="1"/>
  <c r="D51" i="2" l="1"/>
  <c r="C51" i="2"/>
  <c r="H107" i="2" l="1"/>
  <c r="G107" i="2"/>
  <c r="H103" i="2"/>
  <c r="G103" i="2"/>
  <c r="H86" i="2"/>
  <c r="G86" i="2"/>
  <c r="H78" i="2"/>
  <c r="G78" i="2"/>
  <c r="H72" i="2"/>
  <c r="G72" i="2"/>
  <c r="H67" i="2"/>
  <c r="G67" i="2"/>
  <c r="H62" i="2"/>
  <c r="G62" i="2"/>
  <c r="H56" i="2"/>
  <c r="G56" i="2"/>
  <c r="H51" i="2"/>
  <c r="G51" i="2"/>
  <c r="H44" i="2"/>
  <c r="G44" i="2"/>
  <c r="C107" i="2"/>
  <c r="C103" i="2"/>
  <c r="C86" i="2"/>
  <c r="C78" i="2"/>
  <c r="C72" i="2"/>
  <c r="C69" i="2"/>
  <c r="C67" i="2"/>
  <c r="C62" i="2"/>
  <c r="C58" i="2"/>
  <c r="C56" i="2"/>
  <c r="C44" i="2"/>
  <c r="C108" i="2" s="1"/>
  <c r="I31" i="1"/>
  <c r="H31" i="1"/>
  <c r="D31" i="1"/>
  <c r="D67" i="2"/>
  <c r="D72" i="2"/>
  <c r="I107" i="2"/>
  <c r="F107" i="2"/>
  <c r="E107" i="2"/>
  <c r="D107" i="2"/>
  <c r="I103" i="2"/>
  <c r="F103" i="2"/>
  <c r="E103" i="2"/>
  <c r="D103" i="2"/>
  <c r="I86" i="2"/>
  <c r="F86" i="2"/>
  <c r="E86" i="2"/>
  <c r="D86" i="2"/>
  <c r="I78" i="2"/>
  <c r="F78" i="2"/>
  <c r="E78" i="2"/>
  <c r="D78" i="2"/>
  <c r="I72" i="2"/>
  <c r="F72" i="2"/>
  <c r="E72" i="2"/>
  <c r="D69" i="2"/>
  <c r="I67" i="2"/>
  <c r="F67" i="2"/>
  <c r="E67" i="2"/>
  <c r="I62" i="2"/>
  <c r="F62" i="2"/>
  <c r="D62" i="2"/>
  <c r="D58" i="2"/>
  <c r="I56" i="2"/>
  <c r="F56" i="2"/>
  <c r="E56" i="2"/>
  <c r="D56" i="2"/>
  <c r="I51" i="2"/>
  <c r="F51" i="2"/>
  <c r="E51" i="2"/>
  <c r="I44" i="2"/>
  <c r="F44" i="2"/>
  <c r="E44" i="2"/>
  <c r="D44" i="2"/>
  <c r="J31" i="1"/>
  <c r="G31" i="1"/>
  <c r="F31" i="1"/>
  <c r="E31" i="1"/>
  <c r="H108" i="2" l="1"/>
  <c r="G108" i="2"/>
  <c r="F108" i="2"/>
  <c r="D108" i="2"/>
  <c r="E108" i="2"/>
  <c r="I108" i="2"/>
</calcChain>
</file>

<file path=xl/sharedStrings.xml><?xml version="1.0" encoding="utf-8"?>
<sst xmlns="http://schemas.openxmlformats.org/spreadsheetml/2006/main" count="290" uniqueCount="256">
  <si>
    <t xml:space="preserve"> </t>
  </si>
  <si>
    <t xml:space="preserve">   </t>
  </si>
  <si>
    <t>Daňové príjmy</t>
  </si>
  <si>
    <t>41 1 111 003</t>
  </si>
  <si>
    <t>Výnos dane z príjmov územ.samosprávy</t>
  </si>
  <si>
    <t>41 1 121 001</t>
  </si>
  <si>
    <t>Daň z pozemkov</t>
  </si>
  <si>
    <t>41 1 121 002</t>
  </si>
  <si>
    <t>Daň zo stavieb</t>
  </si>
  <si>
    <t>41 1 133 001</t>
  </si>
  <si>
    <t>Daň za psa</t>
  </si>
  <si>
    <t>41 1 133 013</t>
  </si>
  <si>
    <t>Poplatok za komunálny odpad + vrece</t>
  </si>
  <si>
    <t>Nedaňové príjmy</t>
  </si>
  <si>
    <t>41 1 212 002</t>
  </si>
  <si>
    <t>Príjmy z prenajatých pozemkov</t>
  </si>
  <si>
    <t>41 1 212 003</t>
  </si>
  <si>
    <t>Príjmy z prenajatých budov</t>
  </si>
  <si>
    <t xml:space="preserve">41 1 212 003 1 </t>
  </si>
  <si>
    <t>41 1 212 004</t>
  </si>
  <si>
    <t>Príjmy z prenajatých strojov</t>
  </si>
  <si>
    <t>41 1 221 004</t>
  </si>
  <si>
    <t>Administratívne poplatky</t>
  </si>
  <si>
    <t>41 1 223 001</t>
  </si>
  <si>
    <t>Poplatky za predaj výrobkov</t>
  </si>
  <si>
    <t>S P O L U :</t>
  </si>
  <si>
    <t>SPOLU:</t>
  </si>
  <si>
    <t>Príjmy z prenájmu bytov</t>
  </si>
  <si>
    <t>Príjmy z</t>
  </si>
  <si>
    <t>dobropisov</t>
  </si>
  <si>
    <t>vratiek</t>
  </si>
  <si>
    <t>01 1 1 631 001</t>
  </si>
  <si>
    <t>01 1 1 631 002</t>
  </si>
  <si>
    <t>01 1 1 611</t>
  </si>
  <si>
    <t>01 1 1 625 001</t>
  </si>
  <si>
    <t>01 1 1 625 002</t>
  </si>
  <si>
    <t>01 1 1 625 003</t>
  </si>
  <si>
    <t>01 1 1 625 004</t>
  </si>
  <si>
    <t>01 1 1 625 005</t>
  </si>
  <si>
    <t>01 1 1 625 007</t>
  </si>
  <si>
    <t>01 1 1 642 006</t>
  </si>
  <si>
    <t>01 1 1 637 027</t>
  </si>
  <si>
    <t>01 1 1 637 003</t>
  </si>
  <si>
    <t>01 1 1 637 026</t>
  </si>
  <si>
    <t>01 1 1 633 006</t>
  </si>
  <si>
    <t>01 1 1 637 004</t>
  </si>
  <si>
    <t>01 1 1 633 015</t>
  </si>
  <si>
    <t>05 1 0 637 012</t>
  </si>
  <si>
    <t>05 1 0 637 004</t>
  </si>
  <si>
    <t>05 1 0 633 006</t>
  </si>
  <si>
    <t xml:space="preserve">05 1 0  637 004 </t>
  </si>
  <si>
    <t>06 4 0 632 001</t>
  </si>
  <si>
    <t>04 5 1 635 004</t>
  </si>
  <si>
    <t>04 5 1 633 006</t>
  </si>
  <si>
    <t>06 3 0 632 001</t>
  </si>
  <si>
    <t>06 3 0 635 004</t>
  </si>
  <si>
    <t>06 3 0 637 004</t>
  </si>
  <si>
    <t>06 3 0 637 011</t>
  </si>
  <si>
    <t>06 3 0 633 006</t>
  </si>
  <si>
    <t>06 3 0 636 002</t>
  </si>
  <si>
    <t>06 1 0 637 004</t>
  </si>
  <si>
    <t>06 1 0 633 006</t>
  </si>
  <si>
    <t>06 1 0 632 001</t>
  </si>
  <si>
    <t>06 1 0 611</t>
  </si>
  <si>
    <t>06 1 0 623</t>
  </si>
  <si>
    <t>06 1 0 625 001</t>
  </si>
  <si>
    <t>06 1 0 625 002</t>
  </si>
  <si>
    <t>06 1 0 625 003</t>
  </si>
  <si>
    <t>06 1 0 625 004</t>
  </si>
  <si>
    <t>06 1 0 625 005</t>
  </si>
  <si>
    <t>06 1 0 625 007</t>
  </si>
  <si>
    <t>06 1 0 633 015</t>
  </si>
  <si>
    <t>06 1 0 637 027</t>
  </si>
  <si>
    <t>05 4 0 632 001</t>
  </si>
  <si>
    <t>elektrická energia</t>
  </si>
  <si>
    <t>palivá</t>
  </si>
  <si>
    <t>05 4 0 633 015</t>
  </si>
  <si>
    <t>01 1 1 632 001</t>
  </si>
  <si>
    <t>01 1 1 632 003</t>
  </si>
  <si>
    <t>REGOB</t>
  </si>
  <si>
    <t>internetizácia</t>
  </si>
  <si>
    <t>01 1 1 632 004</t>
  </si>
  <si>
    <t>všeobecný materiál</t>
  </si>
  <si>
    <t>všeobecné služby</t>
  </si>
  <si>
    <t xml:space="preserve"> materiál REGOB</t>
  </si>
  <si>
    <t>01 1 1 633 013</t>
  </si>
  <si>
    <t>licenčné číslo</t>
  </si>
  <si>
    <t>01 1 1 633 009</t>
  </si>
  <si>
    <t>knihy, časopisy</t>
  </si>
  <si>
    <t>01 1 1 635 004</t>
  </si>
  <si>
    <t>údržba prevádzk.strojov</t>
  </si>
  <si>
    <t>01 1 1 637 001</t>
  </si>
  <si>
    <t>školenie, semináre</t>
  </si>
  <si>
    <t>01 1 1 637 005</t>
  </si>
  <si>
    <t>01 1 1 637 012</t>
  </si>
  <si>
    <t>poplatky bankám + SOZA</t>
  </si>
  <si>
    <t>01 1 1 651 002</t>
  </si>
  <si>
    <t>splátka úrokov z úveru</t>
  </si>
  <si>
    <t>01 1 1 653 001</t>
  </si>
  <si>
    <t>manipulačný poplatok</t>
  </si>
  <si>
    <t>splatenie úveru</t>
  </si>
  <si>
    <t>01 1 1 821 005</t>
  </si>
  <si>
    <t>stavebné práce</t>
  </si>
  <si>
    <t>odmena poslanci</t>
  </si>
  <si>
    <t>členské príspevky</t>
  </si>
  <si>
    <t>očak. skutočn.</t>
  </si>
  <si>
    <t>plán</t>
  </si>
  <si>
    <t>reprezentačné</t>
  </si>
  <si>
    <t>01 1 1 633 016</t>
  </si>
  <si>
    <t>poistenie majetku</t>
  </si>
  <si>
    <t>01 1 1 637 015</t>
  </si>
  <si>
    <t>06 2 0 600</t>
  </si>
  <si>
    <t>rozvoj obce služba</t>
  </si>
  <si>
    <t>UPSVaR</t>
  </si>
  <si>
    <t>aktivačná EU</t>
  </si>
  <si>
    <t>aktivačná SR</t>
  </si>
  <si>
    <t>stravné</t>
  </si>
  <si>
    <t>01 1 1 637 014</t>
  </si>
  <si>
    <t>ROZPOČET OBCE  -  PRÍJMY</t>
  </si>
  <si>
    <t xml:space="preserve"> VÝDAVKY</t>
  </si>
  <si>
    <t>41 1 223 003</t>
  </si>
  <si>
    <t xml:space="preserve">01 1 1 717 </t>
  </si>
  <si>
    <t>08 2 0 600</t>
  </si>
  <si>
    <t xml:space="preserve"> plánovanie, manažment a kontrola   </t>
  </si>
  <si>
    <t>poštové služby</t>
  </si>
  <si>
    <t>telekomunikačné služby</t>
  </si>
  <si>
    <t>01 1 1 632 005</t>
  </si>
  <si>
    <t>výpočtová technika</t>
  </si>
  <si>
    <t>01 1 1 637 040</t>
  </si>
  <si>
    <t>oč.skutočnosť</t>
  </si>
  <si>
    <t xml:space="preserve"> Tarifný plat</t>
  </si>
  <si>
    <t>Poistenie do VšZP</t>
  </si>
  <si>
    <t>nemocenské poist.</t>
  </si>
  <si>
    <t>starobné poist.</t>
  </si>
  <si>
    <t>úrazové poist.</t>
  </si>
  <si>
    <t xml:space="preserve"> invalidné poist.</t>
  </si>
  <si>
    <t>poist. v nezam.</t>
  </si>
  <si>
    <t>rezervný fond</t>
  </si>
  <si>
    <t>telekom. technika</t>
  </si>
  <si>
    <t>01 1 1 633 002</t>
  </si>
  <si>
    <t>webstránka</t>
  </si>
  <si>
    <t>Uloženiu odpadu</t>
  </si>
  <si>
    <t>zimná údržba služba</t>
  </si>
  <si>
    <t>údržba VO</t>
  </si>
  <si>
    <t>materiál</t>
  </si>
  <si>
    <t>06 4 0 637</t>
  </si>
  <si>
    <t>Rozvoj obce</t>
  </si>
  <si>
    <t>údržba budov</t>
  </si>
  <si>
    <t>01 1 1 635 006</t>
  </si>
  <si>
    <t>Kultúrne služby</t>
  </si>
  <si>
    <t>MFSR</t>
  </si>
  <si>
    <t>2  131l</t>
  </si>
  <si>
    <t xml:space="preserve">Poplatky za stravné  </t>
  </si>
  <si>
    <t>1  AC2</t>
  </si>
  <si>
    <t>41 1 133 006</t>
  </si>
  <si>
    <t>Daň z ubytovania</t>
  </si>
  <si>
    <t>cestovné náhrady</t>
  </si>
  <si>
    <t>01 1 1 633 00</t>
  </si>
  <si>
    <t>01 1 1 632 00</t>
  </si>
  <si>
    <t>Odvoz  odpadu</t>
  </si>
  <si>
    <t>Odpadové hosp.</t>
  </si>
  <si>
    <t xml:space="preserve">Údržba komunikácií </t>
  </si>
  <si>
    <t>Materiál,vrecia</t>
  </si>
  <si>
    <t>úver</t>
  </si>
  <si>
    <t>04 5 0 600</t>
  </si>
  <si>
    <t>06 2 0 700</t>
  </si>
  <si>
    <t>06 1 0 637 014</t>
  </si>
  <si>
    <t>Obec nebude  vytvárať programový rozpočet.</t>
  </si>
  <si>
    <t xml:space="preserve">UPSVaR </t>
  </si>
  <si>
    <t xml:space="preserve">Separovaný odpad </t>
  </si>
  <si>
    <t>1  AC1, 72h</t>
  </si>
  <si>
    <t>predaja prebytočného m.</t>
  </si>
  <si>
    <t>Kapitálové prijmy</t>
  </si>
  <si>
    <t>01 1 1 62x</t>
  </si>
  <si>
    <t>špec. služby,audít, advokát</t>
  </si>
  <si>
    <t>04 5 1 633 015</t>
  </si>
  <si>
    <t>3 46 454</t>
  </si>
  <si>
    <t>3 46 453</t>
  </si>
  <si>
    <t xml:space="preserve">benzín  do kosačky </t>
  </si>
  <si>
    <t>Vypracoval:  Šťavinová</t>
  </si>
  <si>
    <t>06 1 0 651 002</t>
  </si>
  <si>
    <t>06 1 0 821 005</t>
  </si>
  <si>
    <t>06 3 0 6xx</t>
  </si>
  <si>
    <t>cestovné náhr. zahraničné</t>
  </si>
  <si>
    <t>Rezervný fond</t>
  </si>
  <si>
    <t>Prostriedky z predchádzajúcich rokov</t>
  </si>
  <si>
    <t>propagácia, reklama , inzercia</t>
  </si>
  <si>
    <t>odmeny +dohody</t>
  </si>
  <si>
    <t>41 1 221 002</t>
  </si>
  <si>
    <t>Poplatky za overovanie</t>
  </si>
  <si>
    <t>11O5,1UA1</t>
  </si>
  <si>
    <t>Tranfér zahr., iné</t>
  </si>
  <si>
    <t>10 xx 600</t>
  </si>
  <si>
    <t>6xx</t>
  </si>
  <si>
    <t xml:space="preserve">Bežné transféry </t>
  </si>
  <si>
    <t>1 XXX 300</t>
  </si>
  <si>
    <t>Dom smútku, cintorín</t>
  </si>
  <si>
    <t>08 4 0 632</t>
  </si>
  <si>
    <t>08 4 0 633 015</t>
  </si>
  <si>
    <t>08 4 0 633 006</t>
  </si>
  <si>
    <t>09 8 0 úver</t>
  </si>
  <si>
    <t>09 8  0 akcia</t>
  </si>
  <si>
    <t>kultúra</t>
  </si>
  <si>
    <t>rozvoj obce  kap</t>
  </si>
  <si>
    <t>materiál +dohoda</t>
  </si>
  <si>
    <t>04 5 1 637 004</t>
  </si>
  <si>
    <t>05 4 0 6xx</t>
  </si>
  <si>
    <t>08 4 0 6xx</t>
  </si>
  <si>
    <r>
      <rPr>
        <sz val="9"/>
        <color rgb="FF000000"/>
        <rFont val="Arial"/>
        <family val="2"/>
      </rPr>
      <t xml:space="preserve">     </t>
    </r>
    <r>
      <rPr>
        <sz val="8"/>
        <color rgb="FF000000"/>
        <rFont val="Arial"/>
        <family val="2"/>
      </rPr>
      <t xml:space="preserve"> 220600</t>
    </r>
  </si>
  <si>
    <t>nákup pozemkov</t>
  </si>
  <si>
    <t>Verejná zeleň</t>
  </si>
  <si>
    <t>údržba kosačky</t>
  </si>
  <si>
    <t xml:space="preserve">materiál </t>
  </si>
  <si>
    <t xml:space="preserve"> Vodovod</t>
  </si>
  <si>
    <t xml:space="preserve">údržba </t>
  </si>
  <si>
    <t>všeobecné služby /AQUA/</t>
  </si>
  <si>
    <t>odmena /odpočet/odv</t>
  </si>
  <si>
    <t>rozbory vody</t>
  </si>
  <si>
    <t>nájom za zariadenie</t>
  </si>
  <si>
    <t>Bytový dom</t>
  </si>
  <si>
    <t>revízie+ služby</t>
  </si>
  <si>
    <t>údržba budovy - materiál</t>
  </si>
  <si>
    <t>elektrická energia spol.</t>
  </si>
  <si>
    <t>tarifný plat kurič</t>
  </si>
  <si>
    <t>zdravotná poisť.</t>
  </si>
  <si>
    <t>nemocenské poisť.</t>
  </si>
  <si>
    <t>starobné poisť.</t>
  </si>
  <si>
    <t>úrazové</t>
  </si>
  <si>
    <t>invalidné</t>
  </si>
  <si>
    <t>poist.v nezamest.</t>
  </si>
  <si>
    <t>dohoda</t>
  </si>
  <si>
    <t>Močidlá</t>
  </si>
  <si>
    <t>materiál +služby</t>
  </si>
  <si>
    <t>služby, odm</t>
  </si>
  <si>
    <t>04 5 1 637</t>
  </si>
  <si>
    <t>Verené osvetlenie</t>
  </si>
  <si>
    <t>V Kalonde, dňa 11.11.2022</t>
  </si>
  <si>
    <t>volby,SODB,referendum</t>
  </si>
  <si>
    <t>Zdravie, ochrana, mirg</t>
  </si>
  <si>
    <t>energie</t>
  </si>
  <si>
    <t>prevádzka</t>
  </si>
  <si>
    <t>iné</t>
  </si>
  <si>
    <t xml:space="preserve"> popl, nemoc</t>
  </si>
  <si>
    <t xml:space="preserve"> vlastné</t>
  </si>
  <si>
    <t>ostatné</t>
  </si>
  <si>
    <t>materiál,stroje</t>
  </si>
  <si>
    <t>Bežné príjmy</t>
  </si>
  <si>
    <t>Bežné výdavky</t>
  </si>
  <si>
    <t>Rozpočet obce</t>
  </si>
  <si>
    <t>Kapitálové príjmy</t>
  </si>
  <si>
    <t>Kapitálové výdavky</t>
  </si>
  <si>
    <t>Rozdiel</t>
  </si>
  <si>
    <t>Fin. operácie príjmové</t>
  </si>
  <si>
    <t>Fin. operácie výdavkové</t>
  </si>
  <si>
    <t>Celkom</t>
  </si>
  <si>
    <t xml:space="preserve">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</si>
</sst>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Sk&quot;;[Red]\-#,##0.00\ &quot;Sk&quot;"/>
    <numFmt numFmtId="165" formatCode="#,##0.00\ [$€-1]"/>
    <numFmt numFmtId="166" formatCode="#,##0.00\ &quot;€&quot;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charset val="238"/>
      <scheme val="minor"/>
    </font>
    <font>
      <b/>
      <sz val="9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name val="Arial"/>
      <family val="2"/>
    </font>
    <font>
      <b/>
      <sz val="10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/>
    <xf numFmtId="0" fontId="2" fillId="0" borderId="4" xfId="0" applyFont="1" applyBorder="1"/>
    <xf numFmtId="0" fontId="1" fillId="0" borderId="7" xfId="0" applyFont="1" applyBorder="1"/>
    <xf numFmtId="0" fontId="6" fillId="0" borderId="3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/>
    <xf numFmtId="0" fontId="6" fillId="0" borderId="12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>
      <alignment horizontal="right"/>
    </xf>
    <xf numFmtId="0" fontId="6" fillId="0" borderId="22" xfId="0" applyNumberFormat="1" applyFont="1" applyFill="1" applyBorder="1" applyAlignment="1" applyProtection="1">
      <alignment horizontal="right"/>
    </xf>
    <xf numFmtId="0" fontId="6" fillId="0" borderId="11" xfId="0" applyNumberFormat="1" applyFont="1" applyFill="1" applyBorder="1" applyAlignment="1" applyProtection="1">
      <alignment horizontal="right"/>
    </xf>
    <xf numFmtId="0" fontId="6" fillId="0" borderId="1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0" fontId="6" fillId="0" borderId="10" xfId="0" applyNumberFormat="1" applyFont="1" applyFill="1" applyBorder="1" applyAlignment="1" applyProtection="1"/>
    <xf numFmtId="0" fontId="7" fillId="0" borderId="1" xfId="0" applyNumberFormat="1" applyFont="1" applyFill="1" applyBorder="1" applyAlignment="1" applyProtection="1">
      <alignment horizontal="left"/>
    </xf>
    <xf numFmtId="0" fontId="7" fillId="0" borderId="1" xfId="0" applyNumberFormat="1" applyFont="1" applyFill="1" applyBorder="1" applyAlignment="1" applyProtection="1"/>
    <xf numFmtId="0" fontId="7" fillId="0" borderId="13" xfId="0" applyNumberFormat="1" applyFont="1" applyFill="1" applyBorder="1" applyAlignment="1" applyProtection="1">
      <alignment horizontal="left"/>
    </xf>
    <xf numFmtId="0" fontId="7" fillId="0" borderId="5" xfId="0" applyNumberFormat="1" applyFont="1" applyFill="1" applyBorder="1" applyAlignment="1" applyProtection="1"/>
    <xf numFmtId="3" fontId="7" fillId="0" borderId="4" xfId="0" applyNumberFormat="1" applyFont="1" applyFill="1" applyBorder="1" applyAlignment="1" applyProtection="1">
      <alignment horizontal="left"/>
    </xf>
    <xf numFmtId="164" fontId="7" fillId="0" borderId="13" xfId="0" applyNumberFormat="1" applyFont="1" applyFill="1" applyBorder="1" applyAlignment="1" applyProtection="1"/>
    <xf numFmtId="165" fontId="7" fillId="0" borderId="1" xfId="0" applyNumberFormat="1" applyFont="1" applyFill="1" applyBorder="1" applyAlignment="1" applyProtection="1">
      <alignment horizontal="right"/>
    </xf>
    <xf numFmtId="165" fontId="7" fillId="0" borderId="13" xfId="0" applyNumberFormat="1" applyFont="1" applyFill="1" applyBorder="1" applyAlignment="1" applyProtection="1">
      <alignment horizontal="right"/>
    </xf>
    <xf numFmtId="165" fontId="7" fillId="0" borderId="5" xfId="0" applyNumberFormat="1" applyFont="1" applyFill="1" applyBorder="1" applyAlignment="1" applyProtection="1">
      <alignment horizontal="right"/>
    </xf>
    <xf numFmtId="164" fontId="7" fillId="0" borderId="1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7" fillId="0" borderId="4" xfId="0" applyNumberFormat="1" applyFont="1" applyFill="1" applyBorder="1" applyAlignment="1" applyProtection="1"/>
    <xf numFmtId="0" fontId="8" fillId="0" borderId="1" xfId="0" applyNumberFormat="1" applyFont="1" applyFill="1" applyBorder="1" applyAlignment="1" applyProtection="1"/>
    <xf numFmtId="0" fontId="7" fillId="0" borderId="13" xfId="0" applyNumberFormat="1" applyFont="1" applyFill="1" applyBorder="1" applyAlignment="1" applyProtection="1"/>
    <xf numFmtId="165" fontId="7" fillId="0" borderId="1" xfId="0" applyNumberFormat="1" applyFont="1" applyFill="1" applyBorder="1" applyAlignment="1" applyProtection="1">
      <alignment horizontal="left"/>
    </xf>
    <xf numFmtId="165" fontId="7" fillId="0" borderId="1" xfId="0" applyNumberFormat="1" applyFont="1" applyFill="1" applyBorder="1" applyAlignment="1" applyProtection="1"/>
    <xf numFmtId="165" fontId="7" fillId="0" borderId="13" xfId="0" applyNumberFormat="1" applyFont="1" applyFill="1" applyBorder="1" applyAlignment="1" applyProtection="1">
      <alignment horizontal="left"/>
    </xf>
    <xf numFmtId="165" fontId="7" fillId="0" borderId="5" xfId="0" applyNumberFormat="1" applyFont="1" applyFill="1" applyBorder="1" applyAlignment="1" applyProtection="1"/>
    <xf numFmtId="165" fontId="7" fillId="0" borderId="25" xfId="0" applyNumberFormat="1" applyFont="1" applyFill="1" applyBorder="1" applyAlignment="1" applyProtection="1">
      <alignment horizontal="right"/>
    </xf>
    <xf numFmtId="0" fontId="7" fillId="0" borderId="6" xfId="0" applyNumberFormat="1" applyFont="1" applyFill="1" applyBorder="1" applyAlignment="1" applyProtection="1"/>
    <xf numFmtId="3" fontId="7" fillId="0" borderId="17" xfId="0" applyNumberFormat="1" applyFont="1" applyFill="1" applyBorder="1" applyAlignment="1" applyProtection="1">
      <alignment horizontal="left"/>
    </xf>
    <xf numFmtId="0" fontId="7" fillId="0" borderId="14" xfId="0" applyNumberFormat="1" applyFont="1" applyFill="1" applyBorder="1" applyAlignment="1" applyProtection="1"/>
    <xf numFmtId="165" fontId="7" fillId="0" borderId="18" xfId="0" applyNumberFormat="1" applyFont="1" applyFill="1" applyBorder="1" applyAlignment="1" applyProtection="1">
      <alignment horizontal="right"/>
    </xf>
    <xf numFmtId="165" fontId="7" fillId="0" borderId="23" xfId="0" applyNumberFormat="1" applyFont="1" applyFill="1" applyBorder="1" applyAlignment="1" applyProtection="1">
      <alignment horizontal="right"/>
    </xf>
    <xf numFmtId="165" fontId="7" fillId="0" borderId="15" xfId="0" applyNumberFormat="1" applyFont="1" applyFill="1" applyBorder="1" applyAlignment="1" applyProtection="1">
      <alignment horizontal="right"/>
    </xf>
    <xf numFmtId="0" fontId="7" fillId="0" borderId="7" xfId="0" applyNumberFormat="1" applyFont="1" applyFill="1" applyBorder="1" applyAlignment="1" applyProtection="1"/>
    <xf numFmtId="0" fontId="6" fillId="0" borderId="8" xfId="0" applyNumberFormat="1" applyFont="1" applyFill="1" applyBorder="1" applyAlignment="1" applyProtection="1"/>
    <xf numFmtId="164" fontId="6" fillId="0" borderId="16" xfId="0" applyNumberFormat="1" applyFont="1" applyFill="1" applyBorder="1" applyAlignment="1" applyProtection="1"/>
    <xf numFmtId="165" fontId="6" fillId="0" borderId="9" xfId="0" applyNumberFormat="1" applyFont="1" applyFill="1" applyBorder="1" applyAlignment="1" applyProtection="1">
      <alignment horizontal="right"/>
    </xf>
    <xf numFmtId="165" fontId="6" fillId="0" borderId="24" xfId="0" applyNumberFormat="1" applyFont="1" applyFill="1" applyBorder="1" applyAlignment="1" applyProtection="1">
      <alignment horizontal="right"/>
    </xf>
    <xf numFmtId="0" fontId="14" fillId="0" borderId="2" xfId="0" applyNumberFormat="1" applyFont="1" applyFill="1" applyBorder="1" applyAlignment="1" applyProtection="1"/>
    <xf numFmtId="0" fontId="14" fillId="0" borderId="2" xfId="0" applyNumberFormat="1" applyFont="1" applyFill="1" applyBorder="1" applyAlignment="1" applyProtection="1">
      <alignment horizontal="right"/>
    </xf>
    <xf numFmtId="0" fontId="14" fillId="0" borderId="19" xfId="0" applyNumberFormat="1" applyFont="1" applyFill="1" applyBorder="1" applyAlignment="1" applyProtection="1">
      <alignment horizontal="right"/>
    </xf>
    <xf numFmtId="0" fontId="14" fillId="0" borderId="4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0" fontId="10" fillId="0" borderId="20" xfId="0" applyNumberFormat="1" applyFont="1" applyFill="1" applyBorder="1" applyAlignment="1" applyProtection="1">
      <alignment horizontal="left"/>
    </xf>
    <xf numFmtId="0" fontId="10" fillId="0" borderId="20" xfId="0" applyNumberFormat="1" applyFont="1" applyFill="1" applyBorder="1" applyAlignment="1" applyProtection="1"/>
    <xf numFmtId="165" fontId="10" fillId="0" borderId="1" xfId="0" applyNumberFormat="1" applyFont="1" applyFill="1" applyBorder="1" applyAlignment="1" applyProtection="1">
      <alignment horizontal="right"/>
    </xf>
    <xf numFmtId="165" fontId="10" fillId="0" borderId="20" xfId="0" applyNumberFormat="1" applyFont="1" applyFill="1" applyBorder="1" applyAlignment="1" applyProtection="1">
      <alignment horizontal="right"/>
    </xf>
    <xf numFmtId="165" fontId="10" fillId="0" borderId="6" xfId="0" applyNumberFormat="1" applyFont="1" applyFill="1" applyBorder="1" applyAlignment="1" applyProtection="1">
      <alignment horizontal="right"/>
    </xf>
    <xf numFmtId="165" fontId="9" fillId="0" borderId="1" xfId="0" applyNumberFormat="1" applyFont="1" applyFill="1" applyBorder="1" applyAlignment="1" applyProtection="1">
      <alignment horizontal="right"/>
    </xf>
    <xf numFmtId="0" fontId="13" fillId="0" borderId="4" xfId="0" applyNumberFormat="1" applyFont="1" applyFill="1" applyBorder="1" applyAlignment="1" applyProtection="1"/>
    <xf numFmtId="165" fontId="10" fillId="0" borderId="0" xfId="0" applyNumberFormat="1" applyFont="1" applyFill="1" applyBorder="1" applyAlignment="1" applyProtection="1"/>
    <xf numFmtId="166" fontId="10" fillId="0" borderId="1" xfId="0" applyNumberFormat="1" applyFont="1" applyFill="1" applyBorder="1" applyAlignment="1" applyProtection="1">
      <alignment horizontal="right"/>
    </xf>
    <xf numFmtId="166" fontId="9" fillId="0" borderId="1" xfId="0" applyNumberFormat="1" applyFont="1" applyFill="1" applyBorder="1" applyAlignment="1" applyProtection="1">
      <alignment horizontal="right"/>
    </xf>
    <xf numFmtId="0" fontId="9" fillId="0" borderId="21" xfId="0" applyNumberFormat="1" applyFont="1" applyFill="1" applyBorder="1" applyAlignment="1" applyProtection="1"/>
    <xf numFmtId="165" fontId="9" fillId="0" borderId="21" xfId="0" applyNumberFormat="1" applyFont="1" applyFill="1" applyBorder="1" applyAlignment="1" applyProtection="1">
      <alignment horizontal="right"/>
    </xf>
    <xf numFmtId="165" fontId="6" fillId="0" borderId="8" xfId="0" applyNumberFormat="1" applyFont="1" applyFill="1" applyBorder="1" applyAlignment="1" applyProtection="1">
      <alignment horizontal="right"/>
    </xf>
    <xf numFmtId="0" fontId="16" fillId="0" borderId="0" xfId="0" applyNumberFormat="1" applyFont="1" applyFill="1" applyBorder="1" applyAlignment="1" applyProtection="1">
      <alignment horizontal="left"/>
    </xf>
    <xf numFmtId="0" fontId="17" fillId="0" borderId="4" xfId="0" applyFont="1" applyBorder="1"/>
    <xf numFmtId="0" fontId="18" fillId="0" borderId="2" xfId="0" applyNumberFormat="1" applyFont="1" applyFill="1" applyBorder="1" applyAlignment="1" applyProtection="1">
      <alignment horizontal="right"/>
    </xf>
    <xf numFmtId="0" fontId="19" fillId="0" borderId="0" xfId="0" applyNumberFormat="1" applyFont="1" applyFill="1" applyBorder="1" applyAlignment="1" applyProtection="1"/>
    <xf numFmtId="165" fontId="20" fillId="0" borderId="1" xfId="0" applyNumberFormat="1" applyFont="1" applyFill="1" applyBorder="1" applyAlignment="1" applyProtection="1">
      <alignment horizontal="right"/>
    </xf>
    <xf numFmtId="165" fontId="20" fillId="0" borderId="6" xfId="0" applyNumberFormat="1" applyFont="1" applyFill="1" applyBorder="1" applyAlignment="1" applyProtection="1">
      <alignment horizontal="right"/>
    </xf>
    <xf numFmtId="165" fontId="21" fillId="2" borderId="1" xfId="0" applyNumberFormat="1" applyFont="1" applyFill="1" applyBorder="1" applyAlignment="1" applyProtection="1">
      <alignment horizontal="right"/>
    </xf>
    <xf numFmtId="165" fontId="21" fillId="0" borderId="1" xfId="0" applyNumberFormat="1" applyFont="1" applyFill="1" applyBorder="1" applyAlignment="1" applyProtection="1">
      <alignment horizontal="right"/>
    </xf>
    <xf numFmtId="166" fontId="20" fillId="0" borderId="1" xfId="0" applyNumberFormat="1" applyFont="1" applyFill="1" applyBorder="1" applyAlignment="1" applyProtection="1">
      <alignment horizontal="right"/>
    </xf>
    <xf numFmtId="166" fontId="21" fillId="2" borderId="1" xfId="0" applyNumberFormat="1" applyFont="1" applyFill="1" applyBorder="1" applyAlignment="1" applyProtection="1">
      <alignment horizontal="right"/>
    </xf>
    <xf numFmtId="165" fontId="21" fillId="2" borderId="21" xfId="0" applyNumberFormat="1" applyFont="1" applyFill="1" applyBorder="1" applyAlignment="1" applyProtection="1">
      <alignment horizontal="right"/>
    </xf>
    <xf numFmtId="165" fontId="22" fillId="0" borderId="8" xfId="0" applyNumberFormat="1" applyFont="1" applyFill="1" applyBorder="1" applyAlignment="1" applyProtection="1">
      <alignment horizontal="right"/>
    </xf>
    <xf numFmtId="0" fontId="6" fillId="0" borderId="1" xfId="0" applyNumberFormat="1" applyFont="1" applyFill="1" applyBorder="1" applyAlignment="1" applyProtection="1">
      <alignment horizontal="right"/>
    </xf>
    <xf numFmtId="0" fontId="24" fillId="0" borderId="0" xfId="0" applyFont="1" applyAlignment="1">
      <alignment horizontal="center"/>
    </xf>
    <xf numFmtId="165" fontId="25" fillId="0" borderId="1" xfId="0" applyNumberFormat="1" applyFont="1" applyFill="1" applyBorder="1" applyAlignment="1" applyProtection="1">
      <alignment horizontal="right"/>
    </xf>
    <xf numFmtId="165" fontId="7" fillId="0" borderId="0" xfId="0" applyNumberFormat="1" applyFont="1" applyFill="1" applyBorder="1" applyAlignment="1" applyProtection="1">
      <alignment horizontal="right"/>
    </xf>
    <xf numFmtId="0" fontId="10" fillId="0" borderId="21" xfId="0" applyNumberFormat="1" applyFont="1" applyFill="1" applyBorder="1" applyAlignment="1" applyProtection="1">
      <alignment horizontal="left"/>
    </xf>
    <xf numFmtId="0" fontId="10" fillId="0" borderId="26" xfId="0" applyNumberFormat="1" applyFont="1" applyFill="1" applyBorder="1" applyAlignment="1" applyProtection="1">
      <alignment horizontal="left"/>
    </xf>
    <xf numFmtId="0" fontId="10" fillId="0" borderId="26" xfId="0" applyNumberFormat="1" applyFont="1" applyFill="1" applyBorder="1" applyAlignment="1" applyProtection="1"/>
    <xf numFmtId="165" fontId="20" fillId="0" borderId="3" xfId="0" applyNumberFormat="1" applyFont="1" applyFill="1" applyBorder="1" applyAlignment="1" applyProtection="1">
      <alignment horizontal="right"/>
    </xf>
    <xf numFmtId="165" fontId="20" fillId="0" borderId="2" xfId="0" applyNumberFormat="1" applyFont="1" applyFill="1" applyBorder="1" applyAlignment="1" applyProtection="1">
      <alignment horizontal="right"/>
    </xf>
    <xf numFmtId="165" fontId="10" fillId="0" borderId="2" xfId="0" applyNumberFormat="1" applyFont="1" applyFill="1" applyBorder="1" applyAlignment="1" applyProtection="1">
      <alignment horizontal="right"/>
    </xf>
    <xf numFmtId="165" fontId="10" fillId="0" borderId="19" xfId="0" applyNumberFormat="1" applyFont="1" applyFill="1" applyBorder="1" applyAlignment="1" applyProtection="1">
      <alignment horizontal="right"/>
    </xf>
    <xf numFmtId="165" fontId="20" fillId="0" borderId="4" xfId="0" applyNumberFormat="1" applyFont="1" applyFill="1" applyBorder="1" applyAlignment="1" applyProtection="1">
      <alignment horizontal="right"/>
    </xf>
    <xf numFmtId="165" fontId="20" fillId="0" borderId="27" xfId="0" applyNumberFormat="1" applyFont="1" applyFill="1" applyBorder="1" applyAlignment="1" applyProtection="1">
      <alignment horizontal="right"/>
    </xf>
    <xf numFmtId="165" fontId="21" fillId="2" borderId="4" xfId="0" applyNumberFormat="1" applyFont="1" applyFill="1" applyBorder="1" applyAlignment="1" applyProtection="1">
      <alignment horizontal="right"/>
    </xf>
    <xf numFmtId="165" fontId="9" fillId="0" borderId="20" xfId="0" applyNumberFormat="1" applyFont="1" applyFill="1" applyBorder="1" applyAlignment="1" applyProtection="1">
      <alignment horizontal="right"/>
    </xf>
    <xf numFmtId="165" fontId="21" fillId="0" borderId="4" xfId="0" applyNumberFormat="1" applyFont="1" applyFill="1" applyBorder="1" applyAlignment="1" applyProtection="1">
      <alignment horizontal="right"/>
    </xf>
    <xf numFmtId="165" fontId="25" fillId="0" borderId="20" xfId="0" applyNumberFormat="1" applyFont="1" applyFill="1" applyBorder="1" applyAlignment="1" applyProtection="1">
      <alignment horizontal="right"/>
    </xf>
    <xf numFmtId="166" fontId="20" fillId="0" borderId="4" xfId="0" applyNumberFormat="1" applyFont="1" applyFill="1" applyBorder="1" applyAlignment="1" applyProtection="1">
      <alignment horizontal="right"/>
    </xf>
    <xf numFmtId="166" fontId="10" fillId="0" borderId="20" xfId="0" applyNumberFormat="1" applyFont="1" applyFill="1" applyBorder="1" applyAlignment="1" applyProtection="1">
      <alignment horizontal="right"/>
    </xf>
    <xf numFmtId="166" fontId="21" fillId="2" borderId="4" xfId="0" applyNumberFormat="1" applyFont="1" applyFill="1" applyBorder="1" applyAlignment="1" applyProtection="1">
      <alignment horizontal="right"/>
    </xf>
    <xf numFmtId="166" fontId="9" fillId="0" borderId="20" xfId="0" applyNumberFormat="1" applyFont="1" applyFill="1" applyBorder="1" applyAlignment="1" applyProtection="1">
      <alignment horizontal="right"/>
    </xf>
    <xf numFmtId="165" fontId="21" fillId="2" borderId="28" xfId="0" applyNumberFormat="1" applyFont="1" applyFill="1" applyBorder="1" applyAlignment="1" applyProtection="1">
      <alignment horizontal="right"/>
    </xf>
    <xf numFmtId="165" fontId="9" fillId="0" borderId="26" xfId="0" applyNumberFormat="1" applyFont="1" applyFill="1" applyBorder="1" applyAlignment="1" applyProtection="1">
      <alignment horizontal="right"/>
    </xf>
    <xf numFmtId="165" fontId="22" fillId="0" borderId="7" xfId="0" applyNumberFormat="1" applyFont="1" applyFill="1" applyBorder="1" applyAlignment="1" applyProtection="1">
      <alignment horizontal="right"/>
    </xf>
    <xf numFmtId="165" fontId="6" fillId="0" borderId="29" xfId="0" applyNumberFormat="1" applyFont="1" applyFill="1" applyBorder="1" applyAlignment="1" applyProtection="1">
      <alignment horizontal="right"/>
    </xf>
    <xf numFmtId="0" fontId="14" fillId="0" borderId="28" xfId="0" applyNumberFormat="1" applyFont="1" applyFill="1" applyBorder="1" applyAlignment="1" applyProtection="1"/>
    <xf numFmtId="0" fontId="14" fillId="0" borderId="21" xfId="0" applyNumberFormat="1" applyFont="1" applyFill="1" applyBorder="1" applyAlignment="1" applyProtection="1"/>
    <xf numFmtId="0" fontId="10" fillId="0" borderId="3" xfId="0" applyNumberFormat="1" applyFont="1" applyFill="1" applyBorder="1" applyAlignment="1" applyProtection="1"/>
    <xf numFmtId="1" fontId="10" fillId="0" borderId="19" xfId="0" applyNumberFormat="1" applyFont="1" applyFill="1" applyBorder="1" applyAlignment="1" applyProtection="1"/>
    <xf numFmtId="0" fontId="10" fillId="0" borderId="4" xfId="0" applyNumberFormat="1" applyFont="1" applyFill="1" applyBorder="1" applyAlignment="1" applyProtection="1"/>
    <xf numFmtId="3" fontId="10" fillId="0" borderId="20" xfId="0" applyNumberFormat="1" applyFont="1" applyFill="1" applyBorder="1" applyAlignment="1" applyProtection="1"/>
    <xf numFmtId="0" fontId="23" fillId="0" borderId="4" xfId="0" applyNumberFormat="1" applyFont="1" applyFill="1" applyBorder="1" applyAlignment="1" applyProtection="1"/>
    <xf numFmtId="0" fontId="9" fillId="0" borderId="20" xfId="0" applyNumberFormat="1" applyFont="1" applyFill="1" applyBorder="1" applyAlignment="1" applyProtection="1"/>
    <xf numFmtId="0" fontId="10" fillId="0" borderId="4" xfId="0" applyNumberFormat="1" applyFont="1" applyFill="1" applyBorder="1" applyAlignment="1" applyProtection="1">
      <alignment horizontal="left"/>
    </xf>
    <xf numFmtId="0" fontId="12" fillId="0" borderId="4" xfId="0" applyNumberFormat="1" applyFont="1" applyFill="1" applyBorder="1" applyAlignment="1" applyProtection="1"/>
    <xf numFmtId="0" fontId="10" fillId="0" borderId="30" xfId="0" applyNumberFormat="1" applyFont="1" applyFill="1" applyBorder="1" applyAlignment="1" applyProtection="1"/>
    <xf numFmtId="0" fontId="12" fillId="0" borderId="4" xfId="0" applyNumberFormat="1" applyFont="1" applyFill="1" applyBorder="1" applyAlignment="1" applyProtection="1">
      <alignment horizontal="left"/>
    </xf>
    <xf numFmtId="3" fontId="12" fillId="0" borderId="4" xfId="0" applyNumberFormat="1" applyFont="1" applyFill="1" applyBorder="1" applyAlignment="1" applyProtection="1">
      <alignment horizontal="right"/>
    </xf>
    <xf numFmtId="0" fontId="5" fillId="0" borderId="4" xfId="0" applyFont="1" applyBorder="1"/>
    <xf numFmtId="0" fontId="3" fillId="0" borderId="4" xfId="0" applyFont="1" applyBorder="1"/>
    <xf numFmtId="0" fontId="5" fillId="0" borderId="4" xfId="0" applyFont="1" applyBorder="1" applyAlignment="1">
      <alignment horizontal="left"/>
    </xf>
    <xf numFmtId="0" fontId="9" fillId="0" borderId="26" xfId="0" applyNumberFormat="1" applyFont="1" applyFill="1" applyBorder="1" applyAlignment="1" applyProtection="1"/>
    <xf numFmtId="0" fontId="8" fillId="0" borderId="29" xfId="0" applyNumberFormat="1" applyFont="1" applyFill="1" applyBorder="1" applyAlignment="1" applyProtection="1"/>
    <xf numFmtId="0" fontId="0" fillId="0" borderId="17" xfId="0" applyBorder="1"/>
    <xf numFmtId="166" fontId="0" fillId="0" borderId="31" xfId="0" applyNumberFormat="1" applyBorder="1"/>
    <xf numFmtId="0" fontId="26" fillId="0" borderId="7" xfId="0" applyFont="1" applyBorder="1"/>
    <xf numFmtId="0" fontId="26" fillId="0" borderId="29" xfId="0" applyFont="1" applyBorder="1"/>
    <xf numFmtId="0" fontId="0" fillId="0" borderId="28" xfId="0" applyBorder="1"/>
    <xf numFmtId="166" fontId="0" fillId="0" borderId="26" xfId="0" applyNumberFormat="1" applyBorder="1"/>
    <xf numFmtId="0" fontId="0" fillId="0" borderId="7" xfId="0" applyBorder="1"/>
    <xf numFmtId="166" fontId="0" fillId="0" borderId="29" xfId="0" applyNumberFormat="1" applyBorder="1"/>
    <xf numFmtId="0" fontId="0" fillId="0" borderId="32" xfId="0" applyBorder="1"/>
    <xf numFmtId="166" fontId="0" fillId="0" borderId="33" xfId="0" applyNumberFormat="1" applyBorder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opLeftCell="A10" workbookViewId="0">
      <selection activeCell="G38" sqref="G38"/>
    </sheetView>
  </sheetViews>
  <sheetFormatPr defaultRowHeight="15" x14ac:dyDescent="0.25"/>
  <cols>
    <col min="1" max="1" width="12.28515625" customWidth="1"/>
    <col min="3" max="3" width="25.7109375" customWidth="1"/>
    <col min="4" max="4" width="12.140625" customWidth="1"/>
    <col min="5" max="10" width="11.5703125" customWidth="1"/>
    <col min="12" max="12" width="12.7109375" customWidth="1"/>
  </cols>
  <sheetData>
    <row r="1" spans="1:10" ht="15" customHeight="1" x14ac:dyDescent="0.25">
      <c r="A1" s="4"/>
      <c r="B1" s="5" t="s">
        <v>118</v>
      </c>
      <c r="C1" s="6"/>
      <c r="D1" s="7">
        <v>2021</v>
      </c>
      <c r="E1" s="7">
        <v>2022</v>
      </c>
      <c r="F1" s="8">
        <v>2023</v>
      </c>
      <c r="G1" s="7">
        <v>2023</v>
      </c>
      <c r="H1" s="73">
        <v>2024</v>
      </c>
      <c r="I1" s="9">
        <v>2025</v>
      </c>
      <c r="J1" s="9">
        <v>2026</v>
      </c>
    </row>
    <row r="2" spans="1:10" ht="15" customHeight="1" x14ac:dyDescent="0.25">
      <c r="A2" s="10" t="s">
        <v>0</v>
      </c>
      <c r="B2" s="11" t="s">
        <v>1</v>
      </c>
      <c r="C2" s="12"/>
      <c r="D2" s="14"/>
      <c r="E2" s="14"/>
      <c r="F2" s="15" t="s">
        <v>106</v>
      </c>
      <c r="G2" s="14" t="s">
        <v>129</v>
      </c>
      <c r="H2" s="13"/>
      <c r="I2" s="16"/>
      <c r="J2" s="16"/>
    </row>
    <row r="3" spans="1:10" ht="15" customHeight="1" x14ac:dyDescent="0.25">
      <c r="A3" s="17" t="s">
        <v>195</v>
      </c>
      <c r="B3" s="14" t="s">
        <v>194</v>
      </c>
      <c r="C3" s="18"/>
      <c r="D3" s="19">
        <v>3355.68</v>
      </c>
      <c r="E3" s="19">
        <v>4496.28</v>
      </c>
      <c r="F3" s="20">
        <v>700</v>
      </c>
      <c r="G3" s="19">
        <v>6000</v>
      </c>
      <c r="H3" s="19">
        <v>2000</v>
      </c>
      <c r="I3" s="21">
        <v>800</v>
      </c>
      <c r="J3" s="21">
        <v>800</v>
      </c>
    </row>
    <row r="4" spans="1:10" ht="15" customHeight="1" x14ac:dyDescent="0.25">
      <c r="A4" s="17" t="s">
        <v>151</v>
      </c>
      <c r="B4" s="14" t="s">
        <v>150</v>
      </c>
      <c r="C4" s="22" t="s">
        <v>241</v>
      </c>
      <c r="D4" s="19">
        <v>0</v>
      </c>
      <c r="E4" s="19">
        <v>0</v>
      </c>
      <c r="F4" s="20">
        <v>0</v>
      </c>
      <c r="G4" s="19">
        <v>0</v>
      </c>
      <c r="H4" s="19">
        <v>0</v>
      </c>
      <c r="I4" s="21">
        <v>0</v>
      </c>
      <c r="J4" s="21">
        <v>0</v>
      </c>
    </row>
    <row r="5" spans="1:10" ht="15" customHeight="1" x14ac:dyDescent="0.25">
      <c r="A5" s="17">
        <v>2</v>
      </c>
      <c r="B5" s="23" t="s">
        <v>172</v>
      </c>
      <c r="C5" s="22"/>
      <c r="D5" s="19">
        <v>96162.74</v>
      </c>
      <c r="E5" s="19">
        <v>8000</v>
      </c>
      <c r="F5" s="20">
        <v>61000</v>
      </c>
      <c r="G5" s="19">
        <v>0</v>
      </c>
      <c r="H5" s="19">
        <v>0</v>
      </c>
      <c r="I5" s="21">
        <v>0</v>
      </c>
      <c r="J5" s="21">
        <v>0</v>
      </c>
    </row>
    <row r="6" spans="1:10" ht="15" customHeight="1" x14ac:dyDescent="0.25">
      <c r="A6" s="17" t="s">
        <v>170</v>
      </c>
      <c r="B6" s="14" t="s">
        <v>113</v>
      </c>
      <c r="C6" s="18" t="s">
        <v>114</v>
      </c>
      <c r="D6" s="19">
        <v>829.91</v>
      </c>
      <c r="E6" s="19">
        <v>10764.23</v>
      </c>
      <c r="F6" s="20">
        <v>4500</v>
      </c>
      <c r="G6" s="20">
        <v>9500</v>
      </c>
      <c r="H6" s="19">
        <v>500</v>
      </c>
      <c r="I6" s="21">
        <v>0</v>
      </c>
      <c r="J6" s="21">
        <v>0</v>
      </c>
    </row>
    <row r="7" spans="1:10" ht="15" customHeight="1" x14ac:dyDescent="0.25">
      <c r="A7" s="17" t="s">
        <v>153</v>
      </c>
      <c r="B7" s="14" t="s">
        <v>113</v>
      </c>
      <c r="C7" s="18" t="s">
        <v>115</v>
      </c>
      <c r="D7" s="19">
        <v>0</v>
      </c>
      <c r="E7" s="19">
        <v>0</v>
      </c>
      <c r="F7" s="20">
        <v>0</v>
      </c>
      <c r="G7" s="19">
        <v>0</v>
      </c>
      <c r="H7" s="19">
        <v>0</v>
      </c>
      <c r="I7" s="21">
        <v>0</v>
      </c>
      <c r="J7" s="21">
        <v>0</v>
      </c>
    </row>
    <row r="8" spans="1:10" ht="15" customHeight="1" x14ac:dyDescent="0.25">
      <c r="A8" s="17" t="s">
        <v>190</v>
      </c>
      <c r="B8" s="14"/>
      <c r="C8" s="18" t="s">
        <v>191</v>
      </c>
      <c r="D8" s="19">
        <v>20160</v>
      </c>
      <c r="E8" s="19">
        <v>6858</v>
      </c>
      <c r="F8" s="20">
        <v>29600</v>
      </c>
      <c r="G8" s="19">
        <v>22000</v>
      </c>
      <c r="H8" s="19">
        <v>8500</v>
      </c>
      <c r="I8" s="21">
        <v>0</v>
      </c>
      <c r="J8" s="21">
        <v>0</v>
      </c>
    </row>
    <row r="9" spans="1:10" ht="15" customHeight="1" x14ac:dyDescent="0.25">
      <c r="A9" s="24"/>
      <c r="B9" s="25" t="s">
        <v>2</v>
      </c>
      <c r="C9" s="26"/>
      <c r="D9" s="28"/>
      <c r="E9" s="28"/>
      <c r="F9" s="29"/>
      <c r="G9" s="28"/>
      <c r="H9" s="27"/>
      <c r="I9" s="30"/>
      <c r="J9" s="30"/>
    </row>
    <row r="10" spans="1:10" ht="15" customHeight="1" x14ac:dyDescent="0.25">
      <c r="A10" s="24" t="s">
        <v>3</v>
      </c>
      <c r="B10" s="14" t="s">
        <v>4</v>
      </c>
      <c r="C10" s="18"/>
      <c r="D10" s="19">
        <v>47795.26</v>
      </c>
      <c r="E10" s="19">
        <v>51116.79</v>
      </c>
      <c r="F10" s="20">
        <v>48500</v>
      </c>
      <c r="G10" s="19">
        <v>49000</v>
      </c>
      <c r="H10" s="19">
        <v>53000</v>
      </c>
      <c r="I10" s="21">
        <v>54000</v>
      </c>
      <c r="J10" s="21">
        <v>54500</v>
      </c>
    </row>
    <row r="11" spans="1:10" ht="15" customHeight="1" x14ac:dyDescent="0.25">
      <c r="A11" s="24" t="s">
        <v>5</v>
      </c>
      <c r="B11" s="14" t="s">
        <v>6</v>
      </c>
      <c r="C11" s="18"/>
      <c r="D11" s="19">
        <v>14336.92</v>
      </c>
      <c r="E11" s="19">
        <v>16508.61</v>
      </c>
      <c r="F11" s="20">
        <v>12400</v>
      </c>
      <c r="G11" s="19">
        <v>12000</v>
      </c>
      <c r="H11" s="19">
        <v>12400</v>
      </c>
      <c r="I11" s="21">
        <v>12400</v>
      </c>
      <c r="J11" s="21">
        <v>12400</v>
      </c>
    </row>
    <row r="12" spans="1:10" ht="15" customHeight="1" x14ac:dyDescent="0.25">
      <c r="A12" s="24" t="s">
        <v>7</v>
      </c>
      <c r="B12" s="14" t="s">
        <v>8</v>
      </c>
      <c r="C12" s="18"/>
      <c r="D12" s="19">
        <v>1340.59</v>
      </c>
      <c r="E12" s="19">
        <v>1443.32</v>
      </c>
      <c r="F12" s="20">
        <v>1600</v>
      </c>
      <c r="G12" s="19">
        <v>1500</v>
      </c>
      <c r="H12" s="19">
        <v>1600</v>
      </c>
      <c r="I12" s="21">
        <v>1600</v>
      </c>
      <c r="J12" s="21">
        <v>1600</v>
      </c>
    </row>
    <row r="13" spans="1:10" ht="15" customHeight="1" x14ac:dyDescent="0.25">
      <c r="A13" s="24" t="s">
        <v>9</v>
      </c>
      <c r="B13" s="14" t="s">
        <v>10</v>
      </c>
      <c r="C13" s="18"/>
      <c r="D13" s="19">
        <v>185.2</v>
      </c>
      <c r="E13" s="19">
        <v>147</v>
      </c>
      <c r="F13" s="20">
        <v>150</v>
      </c>
      <c r="G13" s="19">
        <v>150</v>
      </c>
      <c r="H13" s="19">
        <v>100</v>
      </c>
      <c r="I13" s="21">
        <v>100</v>
      </c>
      <c r="J13" s="21">
        <v>100</v>
      </c>
    </row>
    <row r="14" spans="1:10" ht="15" customHeight="1" x14ac:dyDescent="0.25">
      <c r="A14" s="24" t="s">
        <v>11</v>
      </c>
      <c r="B14" s="14" t="s">
        <v>12</v>
      </c>
      <c r="C14" s="18"/>
      <c r="D14" s="19">
        <v>3531.16</v>
      </c>
      <c r="E14" s="19">
        <v>3347.02</v>
      </c>
      <c r="F14" s="20">
        <v>3500</v>
      </c>
      <c r="G14" s="19">
        <v>3300</v>
      </c>
      <c r="H14" s="19">
        <v>3600</v>
      </c>
      <c r="I14" s="31">
        <v>3700</v>
      </c>
      <c r="J14" s="31">
        <v>3700</v>
      </c>
    </row>
    <row r="15" spans="1:10" ht="15" customHeight="1" x14ac:dyDescent="0.25">
      <c r="A15" s="14" t="s">
        <v>154</v>
      </c>
      <c r="B15" s="32" t="s">
        <v>155</v>
      </c>
      <c r="C15" s="23"/>
      <c r="D15" s="19">
        <v>87</v>
      </c>
      <c r="E15" s="19">
        <v>57.2</v>
      </c>
      <c r="F15" s="20">
        <v>150</v>
      </c>
      <c r="G15" s="19">
        <v>100</v>
      </c>
      <c r="H15" s="19">
        <v>50</v>
      </c>
      <c r="I15" s="21">
        <v>50</v>
      </c>
      <c r="J15" s="21">
        <v>50</v>
      </c>
    </row>
    <row r="16" spans="1:10" ht="15" customHeight="1" x14ac:dyDescent="0.25">
      <c r="A16" s="24"/>
      <c r="B16" s="25" t="s">
        <v>13</v>
      </c>
      <c r="C16" s="26"/>
      <c r="D16" s="28"/>
      <c r="E16" s="28"/>
      <c r="F16" s="29"/>
      <c r="G16" s="19"/>
      <c r="H16" s="27"/>
      <c r="I16" s="30"/>
      <c r="J16" s="30"/>
    </row>
    <row r="17" spans="1:12" ht="15" customHeight="1" x14ac:dyDescent="0.25">
      <c r="A17" s="24" t="s">
        <v>14</v>
      </c>
      <c r="B17" s="14" t="s">
        <v>15</v>
      </c>
      <c r="C17" s="18"/>
      <c r="D17" s="19">
        <v>394.26</v>
      </c>
      <c r="E17" s="19">
        <v>15.61</v>
      </c>
      <c r="F17" s="20">
        <v>100</v>
      </c>
      <c r="G17" s="19">
        <v>340</v>
      </c>
      <c r="H17" s="19">
        <v>100</v>
      </c>
      <c r="I17" s="21">
        <v>100</v>
      </c>
      <c r="J17" s="21">
        <v>100</v>
      </c>
    </row>
    <row r="18" spans="1:12" ht="15" customHeight="1" x14ac:dyDescent="0.25">
      <c r="A18" s="24" t="s">
        <v>16</v>
      </c>
      <c r="B18" s="14" t="s">
        <v>17</v>
      </c>
      <c r="C18" s="18"/>
      <c r="D18" s="19">
        <v>0</v>
      </c>
      <c r="E18" s="19">
        <v>3100</v>
      </c>
      <c r="F18" s="20">
        <v>100</v>
      </c>
      <c r="G18" s="19">
        <v>100</v>
      </c>
      <c r="H18" s="19">
        <v>100</v>
      </c>
      <c r="I18" s="21">
        <v>100</v>
      </c>
      <c r="J18" s="21">
        <v>100</v>
      </c>
    </row>
    <row r="19" spans="1:12" ht="15" customHeight="1" x14ac:dyDescent="0.25">
      <c r="A19" s="24" t="s">
        <v>18</v>
      </c>
      <c r="B19" s="14" t="s">
        <v>27</v>
      </c>
      <c r="C19" s="18"/>
      <c r="D19" s="19">
        <v>13942.72</v>
      </c>
      <c r="E19" s="19">
        <v>16619.61</v>
      </c>
      <c r="F19" s="20">
        <v>14100</v>
      </c>
      <c r="G19" s="19">
        <v>12600</v>
      </c>
      <c r="H19" s="19">
        <v>15700</v>
      </c>
      <c r="I19" s="31">
        <v>16300</v>
      </c>
      <c r="J19" s="31">
        <v>16300</v>
      </c>
    </row>
    <row r="20" spans="1:12" ht="15" customHeight="1" x14ac:dyDescent="0.25">
      <c r="A20" s="24" t="s">
        <v>19</v>
      </c>
      <c r="B20" s="14" t="s">
        <v>20</v>
      </c>
      <c r="C20" s="18"/>
      <c r="D20" s="19">
        <v>0</v>
      </c>
      <c r="E20" s="19">
        <v>30</v>
      </c>
      <c r="F20" s="20">
        <v>40</v>
      </c>
      <c r="G20" s="19">
        <v>30</v>
      </c>
      <c r="H20" s="19">
        <v>40</v>
      </c>
      <c r="I20" s="21">
        <v>40</v>
      </c>
      <c r="J20" s="21">
        <v>40</v>
      </c>
    </row>
    <row r="21" spans="1:12" ht="15" customHeight="1" x14ac:dyDescent="0.25">
      <c r="A21" s="24" t="s">
        <v>188</v>
      </c>
      <c r="B21" s="14" t="s">
        <v>189</v>
      </c>
      <c r="C21" s="18"/>
      <c r="D21" s="19">
        <v>0</v>
      </c>
      <c r="E21" s="19">
        <v>116</v>
      </c>
      <c r="F21" s="20">
        <v>100</v>
      </c>
      <c r="G21" s="19">
        <v>100</v>
      </c>
      <c r="H21" s="19">
        <v>300</v>
      </c>
      <c r="I21" s="21">
        <v>300</v>
      </c>
      <c r="J21" s="21">
        <v>300</v>
      </c>
    </row>
    <row r="22" spans="1:12" ht="15" customHeight="1" x14ac:dyDescent="0.25">
      <c r="A22" s="24" t="s">
        <v>21</v>
      </c>
      <c r="B22" s="14" t="s">
        <v>22</v>
      </c>
      <c r="C22" s="18"/>
      <c r="D22" s="19">
        <v>1890.1</v>
      </c>
      <c r="E22" s="19">
        <v>1050.4000000000001</v>
      </c>
      <c r="F22" s="20">
        <v>1250</v>
      </c>
      <c r="G22" s="19">
        <v>4000</v>
      </c>
      <c r="H22" s="19">
        <v>300</v>
      </c>
      <c r="I22" s="21">
        <v>300</v>
      </c>
      <c r="J22" s="21">
        <v>300</v>
      </c>
    </row>
    <row r="23" spans="1:12" ht="15" customHeight="1" x14ac:dyDescent="0.25">
      <c r="A23" s="17">
        <v>41222003</v>
      </c>
      <c r="B23" s="14" t="s">
        <v>28</v>
      </c>
      <c r="C23" s="26" t="s">
        <v>171</v>
      </c>
      <c r="D23" s="19">
        <v>0</v>
      </c>
      <c r="E23" s="19">
        <v>0</v>
      </c>
      <c r="F23" s="20">
        <v>0</v>
      </c>
      <c r="G23" s="19">
        <v>0</v>
      </c>
      <c r="H23" s="19">
        <v>0</v>
      </c>
      <c r="I23" s="21">
        <v>0</v>
      </c>
      <c r="J23" s="21">
        <v>0</v>
      </c>
    </row>
    <row r="24" spans="1:12" ht="15" customHeight="1" x14ac:dyDescent="0.25">
      <c r="A24" s="17">
        <v>41292017</v>
      </c>
      <c r="B24" s="14" t="s">
        <v>28</v>
      </c>
      <c r="C24" s="26" t="s">
        <v>30</v>
      </c>
      <c r="D24" s="19">
        <v>427.92</v>
      </c>
      <c r="E24" s="19">
        <v>92.35</v>
      </c>
      <c r="F24" s="20">
        <v>60</v>
      </c>
      <c r="G24" s="19">
        <v>460</v>
      </c>
      <c r="H24" s="19">
        <v>60</v>
      </c>
      <c r="I24" s="21">
        <v>60</v>
      </c>
      <c r="J24" s="21">
        <v>60</v>
      </c>
    </row>
    <row r="25" spans="1:12" ht="15" customHeight="1" x14ac:dyDescent="0.25">
      <c r="A25" s="17">
        <v>41292012</v>
      </c>
      <c r="B25" s="14" t="s">
        <v>28</v>
      </c>
      <c r="C25" s="26" t="s">
        <v>29</v>
      </c>
      <c r="D25" s="19">
        <v>235.28</v>
      </c>
      <c r="E25" s="19">
        <v>336.82</v>
      </c>
      <c r="F25" s="20">
        <v>150</v>
      </c>
      <c r="G25" s="19">
        <v>370</v>
      </c>
      <c r="H25" s="19">
        <v>150</v>
      </c>
      <c r="I25" s="21">
        <v>150</v>
      </c>
      <c r="J25" s="21">
        <v>150</v>
      </c>
    </row>
    <row r="26" spans="1:12" ht="15" customHeight="1" x14ac:dyDescent="0.25">
      <c r="A26" s="24" t="s">
        <v>23</v>
      </c>
      <c r="B26" s="14" t="s">
        <v>24</v>
      </c>
      <c r="C26" s="18"/>
      <c r="D26" s="19">
        <v>3288.88</v>
      </c>
      <c r="E26" s="19">
        <v>3568.58</v>
      </c>
      <c r="F26" s="20">
        <v>3000</v>
      </c>
      <c r="G26" s="19">
        <v>3100</v>
      </c>
      <c r="H26" s="19">
        <v>3500</v>
      </c>
      <c r="I26" s="19">
        <v>3500</v>
      </c>
      <c r="J26" s="19">
        <v>3500</v>
      </c>
    </row>
    <row r="27" spans="1:12" ht="15" customHeight="1" x14ac:dyDescent="0.25">
      <c r="A27" s="24" t="s">
        <v>120</v>
      </c>
      <c r="B27" s="14" t="s">
        <v>152</v>
      </c>
      <c r="C27" s="18"/>
      <c r="D27" s="19">
        <v>392.37</v>
      </c>
      <c r="E27" s="19">
        <v>0</v>
      </c>
      <c r="F27" s="20">
        <v>0</v>
      </c>
      <c r="G27" s="19">
        <v>0</v>
      </c>
      <c r="H27" s="19">
        <v>0</v>
      </c>
      <c r="I27" s="21">
        <v>0</v>
      </c>
      <c r="J27" s="21">
        <v>0</v>
      </c>
    </row>
    <row r="28" spans="1:12" ht="15" customHeight="1" x14ac:dyDescent="0.25">
      <c r="A28" s="17" t="s">
        <v>176</v>
      </c>
      <c r="B28" s="14" t="s">
        <v>184</v>
      </c>
      <c r="C28" s="26"/>
      <c r="D28" s="19">
        <v>0</v>
      </c>
      <c r="E28" s="19">
        <v>87762.74</v>
      </c>
      <c r="F28" s="20">
        <v>7000</v>
      </c>
      <c r="G28" s="19">
        <v>15000</v>
      </c>
      <c r="H28" s="19">
        <v>2000</v>
      </c>
      <c r="I28" s="21">
        <v>1000</v>
      </c>
      <c r="J28" s="21">
        <v>1000</v>
      </c>
    </row>
    <row r="29" spans="1:12" ht="15" customHeight="1" x14ac:dyDescent="0.25">
      <c r="A29" s="17" t="s">
        <v>177</v>
      </c>
      <c r="B29" s="14" t="s">
        <v>185</v>
      </c>
      <c r="C29" s="26"/>
      <c r="D29" s="19">
        <v>8346.0400000000009</v>
      </c>
      <c r="E29" s="19">
        <v>15000</v>
      </c>
      <c r="F29" s="20">
        <v>18600</v>
      </c>
      <c r="G29" s="19">
        <v>88000</v>
      </c>
      <c r="H29" s="19">
        <v>0</v>
      </c>
      <c r="I29" s="21">
        <v>0</v>
      </c>
      <c r="J29" s="21">
        <v>0</v>
      </c>
      <c r="L29" s="76"/>
    </row>
    <row r="30" spans="1:12" ht="15" customHeight="1" thickBot="1" x14ac:dyDescent="0.3">
      <c r="A30" s="33">
        <v>52513002</v>
      </c>
      <c r="B30" s="32" t="s">
        <v>163</v>
      </c>
      <c r="C30" s="34" t="s">
        <v>241</v>
      </c>
      <c r="D30" s="35">
        <v>20160</v>
      </c>
      <c r="E30" s="35">
        <v>56284.36</v>
      </c>
      <c r="F30" s="36">
        <v>30000</v>
      </c>
      <c r="G30" s="35">
        <v>30000</v>
      </c>
      <c r="H30" s="37">
        <v>0</v>
      </c>
      <c r="I30" s="37">
        <v>0</v>
      </c>
      <c r="J30" s="37">
        <v>0</v>
      </c>
    </row>
    <row r="31" spans="1:12" ht="15.75" customHeight="1" thickBot="1" x14ac:dyDescent="0.3">
      <c r="A31" s="38"/>
      <c r="B31" s="39" t="s">
        <v>25</v>
      </c>
      <c r="C31" s="40"/>
      <c r="D31" s="41">
        <f t="shared" ref="D31:J31" si="0">SUM(D3:D30)</f>
        <v>236862.03000000006</v>
      </c>
      <c r="E31" s="41">
        <f t="shared" si="0"/>
        <v>286714.92000000004</v>
      </c>
      <c r="F31" s="42">
        <f t="shared" si="0"/>
        <v>236600</v>
      </c>
      <c r="G31" s="41">
        <f t="shared" si="0"/>
        <v>257650</v>
      </c>
      <c r="H31" s="41">
        <f t="shared" si="0"/>
        <v>104000</v>
      </c>
      <c r="I31" s="41">
        <f t="shared" si="0"/>
        <v>94500</v>
      </c>
      <c r="J31" s="41">
        <f t="shared" si="0"/>
        <v>95000</v>
      </c>
    </row>
    <row r="32" spans="1:12" ht="31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t="s">
        <v>167</v>
      </c>
      <c r="C33" s="1"/>
      <c r="D33" s="1"/>
      <c r="E33" s="1"/>
      <c r="F33" s="1"/>
      <c r="G33" s="1"/>
      <c r="H33" s="1"/>
      <c r="I33" s="1"/>
      <c r="J33" s="1"/>
    </row>
    <row r="34" spans="1:10" x14ac:dyDescent="0.25">
      <c r="C34" s="1"/>
      <c r="D34" s="1"/>
      <c r="E34" s="1"/>
      <c r="F34" s="1"/>
      <c r="G34" s="1"/>
      <c r="H34" s="1"/>
      <c r="I34" s="1"/>
      <c r="J34" s="1"/>
    </row>
    <row r="35" spans="1:10" ht="21.75" thickBot="1" x14ac:dyDescent="0.4">
      <c r="C35" s="1"/>
      <c r="D35" s="74"/>
      <c r="E35" s="1"/>
      <c r="F35" s="1"/>
      <c r="G35" s="1"/>
      <c r="H35" s="1"/>
      <c r="I35" s="1"/>
      <c r="J35" s="1"/>
    </row>
    <row r="36" spans="1:10" ht="15" customHeight="1" thickBot="1" x14ac:dyDescent="0.3">
      <c r="C36" s="118" t="s">
        <v>248</v>
      </c>
      <c r="D36" s="119" t="s">
        <v>255</v>
      </c>
    </row>
    <row r="37" spans="1:10" ht="15" customHeight="1" x14ac:dyDescent="0.25">
      <c r="C37" s="116" t="s">
        <v>246</v>
      </c>
      <c r="D37" s="117">
        <v>102000</v>
      </c>
    </row>
    <row r="38" spans="1:10" ht="15" customHeight="1" thickBot="1" x14ac:dyDescent="0.3">
      <c r="C38" s="120" t="s">
        <v>247</v>
      </c>
      <c r="D38" s="121">
        <v>-95500</v>
      </c>
    </row>
    <row r="39" spans="1:10" ht="15" customHeight="1" thickBot="1" x14ac:dyDescent="0.3">
      <c r="C39" s="122" t="s">
        <v>251</v>
      </c>
      <c r="D39" s="123">
        <f>SUM(D37:D38)</f>
        <v>6500</v>
      </c>
    </row>
    <row r="40" spans="1:10" ht="14.25" customHeight="1" x14ac:dyDescent="0.25">
      <c r="C40" s="116" t="s">
        <v>249</v>
      </c>
      <c r="D40" s="117">
        <v>0</v>
      </c>
    </row>
    <row r="41" spans="1:10" ht="15" customHeight="1" thickBot="1" x14ac:dyDescent="0.3">
      <c r="C41" s="120" t="s">
        <v>250</v>
      </c>
      <c r="D41" s="121">
        <v>-6500</v>
      </c>
    </row>
    <row r="42" spans="1:10" ht="15.75" customHeight="1" thickBot="1" x14ac:dyDescent="0.3">
      <c r="C42" s="122" t="s">
        <v>251</v>
      </c>
      <c r="D42" s="123">
        <f>SUM(D40:D41)</f>
        <v>-6500</v>
      </c>
    </row>
    <row r="43" spans="1:10" ht="13.5" customHeight="1" x14ac:dyDescent="0.25">
      <c r="C43" s="116" t="s">
        <v>252</v>
      </c>
      <c r="D43" s="117">
        <v>2000</v>
      </c>
    </row>
    <row r="44" spans="1:10" ht="15.75" thickBot="1" x14ac:dyDescent="0.3">
      <c r="C44" s="120" t="s">
        <v>253</v>
      </c>
      <c r="D44" s="121">
        <v>-2000</v>
      </c>
    </row>
    <row r="45" spans="1:10" ht="15.75" thickBot="1" x14ac:dyDescent="0.3">
      <c r="C45" s="122" t="s">
        <v>251</v>
      </c>
      <c r="D45" s="123">
        <f>SUM(D43:D44)</f>
        <v>0</v>
      </c>
    </row>
    <row r="46" spans="1:10" ht="15.75" thickBot="1" x14ac:dyDescent="0.3">
      <c r="C46" s="124" t="s">
        <v>254</v>
      </c>
      <c r="D46" s="125">
        <v>0</v>
      </c>
    </row>
    <row r="48" spans="1:10" x14ac:dyDescent="0.25">
      <c r="A48" s="1" t="s">
        <v>236</v>
      </c>
      <c r="B48" s="1"/>
    </row>
    <row r="49" spans="1:2" x14ac:dyDescent="0.25">
      <c r="A49" s="1"/>
      <c r="B49" s="1"/>
    </row>
    <row r="50" spans="1:2" x14ac:dyDescent="0.25">
      <c r="A50" s="1" t="s">
        <v>179</v>
      </c>
      <c r="B50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7"/>
  <sheetViews>
    <sheetView tabSelected="1" topLeftCell="C97" zoomScale="98" zoomScaleNormal="98" workbookViewId="0">
      <selection activeCell="H48" sqref="H48"/>
    </sheetView>
  </sheetViews>
  <sheetFormatPr defaultRowHeight="15" x14ac:dyDescent="0.25"/>
  <cols>
    <col min="1" max="1" width="16.140625" customWidth="1"/>
    <col min="2" max="2" width="19.7109375" customWidth="1"/>
    <col min="3" max="3" width="13.5703125" customWidth="1"/>
    <col min="4" max="4" width="12" customWidth="1"/>
    <col min="5" max="10" width="12.28515625" customWidth="1"/>
    <col min="11" max="11" width="10.28515625" customWidth="1"/>
    <col min="12" max="12" width="9.28515625" bestFit="1" customWidth="1"/>
    <col min="13" max="13" width="14.7109375" customWidth="1"/>
    <col min="14" max="14" width="14.140625" customWidth="1"/>
  </cols>
  <sheetData>
    <row r="1" spans="1:9" ht="15" customHeight="1" x14ac:dyDescent="0.25">
      <c r="A1" s="43" t="s">
        <v>119</v>
      </c>
      <c r="B1" s="43"/>
      <c r="C1" s="63">
        <v>2021</v>
      </c>
      <c r="D1" s="63">
        <v>2022</v>
      </c>
      <c r="E1" s="44">
        <v>2023</v>
      </c>
      <c r="F1" s="44">
        <v>2023</v>
      </c>
      <c r="G1" s="44">
        <v>2024</v>
      </c>
      <c r="H1" s="45">
        <v>2025</v>
      </c>
      <c r="I1" s="45">
        <v>2026</v>
      </c>
    </row>
    <row r="2" spans="1:9" ht="15" customHeight="1" thickBot="1" x14ac:dyDescent="0.3">
      <c r="A2" s="98"/>
      <c r="B2" s="99"/>
      <c r="C2" s="64"/>
      <c r="D2" s="64"/>
      <c r="E2" s="77" t="s">
        <v>106</v>
      </c>
      <c r="F2" s="58" t="s">
        <v>105</v>
      </c>
      <c r="G2" s="78"/>
      <c r="H2" s="79"/>
      <c r="I2" s="79"/>
    </row>
    <row r="3" spans="1:9" ht="15" customHeight="1" x14ac:dyDescent="0.25">
      <c r="A3" s="100" t="s">
        <v>130</v>
      </c>
      <c r="B3" s="101" t="s">
        <v>33</v>
      </c>
      <c r="C3" s="80">
        <v>23632.1</v>
      </c>
      <c r="D3" s="81">
        <v>25671.919999999998</v>
      </c>
      <c r="E3" s="82">
        <v>25000</v>
      </c>
      <c r="F3" s="82">
        <v>26000</v>
      </c>
      <c r="G3" s="82">
        <v>28000</v>
      </c>
      <c r="H3" s="82">
        <v>28000</v>
      </c>
      <c r="I3" s="83">
        <v>28000</v>
      </c>
    </row>
    <row r="4" spans="1:9" ht="15" customHeight="1" x14ac:dyDescent="0.25">
      <c r="A4" s="102" t="s">
        <v>131</v>
      </c>
      <c r="B4" s="49" t="s">
        <v>173</v>
      </c>
      <c r="C4" s="84">
        <v>2288.6</v>
      </c>
      <c r="D4" s="65">
        <v>2106.42</v>
      </c>
      <c r="E4" s="50">
        <v>2500</v>
      </c>
      <c r="F4" s="50">
        <v>2600</v>
      </c>
      <c r="G4" s="50">
        <v>2800</v>
      </c>
      <c r="H4" s="50">
        <v>2800</v>
      </c>
      <c r="I4" s="51">
        <v>2800</v>
      </c>
    </row>
    <row r="5" spans="1:9" ht="15" customHeight="1" x14ac:dyDescent="0.25">
      <c r="A5" s="102" t="s">
        <v>132</v>
      </c>
      <c r="B5" s="49" t="s">
        <v>34</v>
      </c>
      <c r="C5" s="84">
        <v>352.42</v>
      </c>
      <c r="D5" s="65">
        <v>379.31</v>
      </c>
      <c r="E5" s="50">
        <v>360</v>
      </c>
      <c r="F5" s="50">
        <v>370</v>
      </c>
      <c r="G5" s="50">
        <v>400</v>
      </c>
      <c r="H5" s="50">
        <v>400</v>
      </c>
      <c r="I5" s="51">
        <v>400</v>
      </c>
    </row>
    <row r="6" spans="1:9" ht="15" customHeight="1" x14ac:dyDescent="0.25">
      <c r="A6" s="102" t="s">
        <v>133</v>
      </c>
      <c r="B6" s="49" t="s">
        <v>35</v>
      </c>
      <c r="C6" s="84">
        <v>3020.2</v>
      </c>
      <c r="D6" s="65">
        <v>3891.41</v>
      </c>
      <c r="E6" s="50">
        <v>3500</v>
      </c>
      <c r="F6" s="50">
        <v>3600</v>
      </c>
      <c r="G6" s="50">
        <v>4000</v>
      </c>
      <c r="H6" s="50">
        <v>4000</v>
      </c>
      <c r="I6" s="51">
        <v>4000</v>
      </c>
    </row>
    <row r="7" spans="1:9" ht="15" customHeight="1" x14ac:dyDescent="0.25">
      <c r="A7" s="102" t="s">
        <v>134</v>
      </c>
      <c r="B7" s="49" t="s">
        <v>36</v>
      </c>
      <c r="C7" s="84">
        <v>173.16</v>
      </c>
      <c r="D7" s="65">
        <v>232.42</v>
      </c>
      <c r="E7" s="50">
        <v>280</v>
      </c>
      <c r="F7" s="50">
        <v>260</v>
      </c>
      <c r="G7" s="50">
        <v>300</v>
      </c>
      <c r="H7" s="50">
        <v>300</v>
      </c>
      <c r="I7" s="51">
        <v>300</v>
      </c>
    </row>
    <row r="8" spans="1:9" ht="15" customHeight="1" x14ac:dyDescent="0.25">
      <c r="A8" s="102" t="s">
        <v>135</v>
      </c>
      <c r="B8" s="49" t="s">
        <v>37</v>
      </c>
      <c r="C8" s="84">
        <v>650.04</v>
      </c>
      <c r="D8" s="65">
        <v>816.73</v>
      </c>
      <c r="E8" s="50">
        <v>700</v>
      </c>
      <c r="F8" s="50">
        <v>700</v>
      </c>
      <c r="G8" s="50">
        <v>850</v>
      </c>
      <c r="H8" s="50">
        <v>850</v>
      </c>
      <c r="I8" s="51">
        <v>850</v>
      </c>
    </row>
    <row r="9" spans="1:9" ht="15" customHeight="1" x14ac:dyDescent="0.25">
      <c r="A9" s="102" t="s">
        <v>136</v>
      </c>
      <c r="B9" s="49" t="s">
        <v>38</v>
      </c>
      <c r="C9" s="84">
        <v>215.48</v>
      </c>
      <c r="D9" s="65">
        <v>280.88</v>
      </c>
      <c r="E9" s="50">
        <v>250</v>
      </c>
      <c r="F9" s="50">
        <v>270</v>
      </c>
      <c r="G9" s="50">
        <v>280</v>
      </c>
      <c r="H9" s="50">
        <v>280</v>
      </c>
      <c r="I9" s="51">
        <v>280</v>
      </c>
    </row>
    <row r="10" spans="1:9" ht="15" customHeight="1" x14ac:dyDescent="0.25">
      <c r="A10" s="102" t="s">
        <v>137</v>
      </c>
      <c r="B10" s="49" t="s">
        <v>39</v>
      </c>
      <c r="C10" s="84">
        <v>1157.6199999999999</v>
      </c>
      <c r="D10" s="65">
        <v>1312.17</v>
      </c>
      <c r="E10" s="50">
        <v>1500</v>
      </c>
      <c r="F10" s="50">
        <v>1500</v>
      </c>
      <c r="G10" s="50">
        <v>1500</v>
      </c>
      <c r="H10" s="50">
        <v>1500</v>
      </c>
      <c r="I10" s="51">
        <v>1500</v>
      </c>
    </row>
    <row r="11" spans="1:9" ht="15" customHeight="1" x14ac:dyDescent="0.25">
      <c r="A11" s="102" t="s">
        <v>156</v>
      </c>
      <c r="B11" s="103" t="s">
        <v>31</v>
      </c>
      <c r="C11" s="84">
        <v>790.56</v>
      </c>
      <c r="D11" s="65">
        <v>1708.98</v>
      </c>
      <c r="E11" s="50">
        <v>1200</v>
      </c>
      <c r="F11" s="50">
        <v>1200</v>
      </c>
      <c r="G11" s="50">
        <v>1200</v>
      </c>
      <c r="H11" s="50">
        <v>1200</v>
      </c>
      <c r="I11" s="51">
        <v>1200</v>
      </c>
    </row>
    <row r="12" spans="1:9" ht="15" customHeight="1" x14ac:dyDescent="0.25">
      <c r="A12" s="102" t="s">
        <v>183</v>
      </c>
      <c r="B12" s="49" t="s">
        <v>32</v>
      </c>
      <c r="C12" s="84">
        <v>52.6</v>
      </c>
      <c r="D12" s="65">
        <v>553.27</v>
      </c>
      <c r="E12" s="50">
        <v>200</v>
      </c>
      <c r="F12" s="50">
        <v>550</v>
      </c>
      <c r="G12" s="50">
        <v>200</v>
      </c>
      <c r="H12" s="50">
        <v>200</v>
      </c>
      <c r="I12" s="51">
        <v>200</v>
      </c>
    </row>
    <row r="13" spans="1:9" ht="15" customHeight="1" x14ac:dyDescent="0.25">
      <c r="A13" s="102" t="s">
        <v>74</v>
      </c>
      <c r="B13" s="49" t="s">
        <v>77</v>
      </c>
      <c r="C13" s="84">
        <v>1374.32</v>
      </c>
      <c r="D13" s="65">
        <v>1762.85</v>
      </c>
      <c r="E13" s="50">
        <v>1500</v>
      </c>
      <c r="F13" s="50">
        <v>2000</v>
      </c>
      <c r="G13" s="50">
        <v>2000</v>
      </c>
      <c r="H13" s="50">
        <v>2000</v>
      </c>
      <c r="I13" s="51">
        <v>2000</v>
      </c>
    </row>
    <row r="14" spans="1:9" ht="15" customHeight="1" x14ac:dyDescent="0.25">
      <c r="A14" s="102" t="s">
        <v>125</v>
      </c>
      <c r="B14" s="49" t="s">
        <v>126</v>
      </c>
      <c r="C14" s="84">
        <v>455.65</v>
      </c>
      <c r="D14" s="65">
        <v>454.21</v>
      </c>
      <c r="E14" s="50">
        <v>500</v>
      </c>
      <c r="F14" s="50">
        <v>500</v>
      </c>
      <c r="G14" s="50">
        <v>500</v>
      </c>
      <c r="H14" s="50">
        <v>500</v>
      </c>
      <c r="I14" s="51">
        <v>500</v>
      </c>
    </row>
    <row r="15" spans="1:9" ht="15" customHeight="1" x14ac:dyDescent="0.25">
      <c r="A15" s="102" t="s">
        <v>124</v>
      </c>
      <c r="B15" s="49" t="s">
        <v>78</v>
      </c>
      <c r="C15" s="85">
        <v>250.55</v>
      </c>
      <c r="D15" s="66">
        <v>295.8</v>
      </c>
      <c r="E15" s="50">
        <v>200</v>
      </c>
      <c r="F15" s="50">
        <v>300</v>
      </c>
      <c r="G15" s="50">
        <v>300</v>
      </c>
      <c r="H15" s="50">
        <v>300</v>
      </c>
      <c r="I15" s="51">
        <v>300</v>
      </c>
    </row>
    <row r="16" spans="1:9" ht="15" customHeight="1" x14ac:dyDescent="0.25">
      <c r="A16" s="102" t="s">
        <v>79</v>
      </c>
      <c r="B16" s="49" t="s">
        <v>158</v>
      </c>
      <c r="C16" s="84">
        <v>1.3</v>
      </c>
      <c r="D16" s="65">
        <v>1</v>
      </c>
      <c r="E16" s="50">
        <v>40</v>
      </c>
      <c r="F16" s="50">
        <v>40</v>
      </c>
      <c r="G16" s="50">
        <v>40</v>
      </c>
      <c r="H16" s="50">
        <v>40</v>
      </c>
      <c r="I16" s="51">
        <v>40</v>
      </c>
    </row>
    <row r="17" spans="1:9" ht="15" customHeight="1" x14ac:dyDescent="0.25">
      <c r="A17" s="102" t="s">
        <v>80</v>
      </c>
      <c r="B17" s="49" t="s">
        <v>81</v>
      </c>
      <c r="C17" s="84">
        <v>100.42</v>
      </c>
      <c r="D17" s="65">
        <v>174.61</v>
      </c>
      <c r="E17" s="50">
        <v>400</v>
      </c>
      <c r="F17" s="50">
        <v>400</v>
      </c>
      <c r="G17" s="50">
        <v>500</v>
      </c>
      <c r="H17" s="50">
        <v>500</v>
      </c>
      <c r="I17" s="51">
        <v>500</v>
      </c>
    </row>
    <row r="18" spans="1:9" ht="15" customHeight="1" x14ac:dyDescent="0.25">
      <c r="A18" s="102" t="s">
        <v>127</v>
      </c>
      <c r="B18" s="49" t="s">
        <v>139</v>
      </c>
      <c r="C18" s="84">
        <v>0</v>
      </c>
      <c r="D18" s="65">
        <v>0</v>
      </c>
      <c r="E18" s="50">
        <v>130</v>
      </c>
      <c r="F18" s="50">
        <v>0</v>
      </c>
      <c r="G18" s="50">
        <v>0</v>
      </c>
      <c r="H18" s="50">
        <v>30</v>
      </c>
      <c r="I18" s="51">
        <v>30</v>
      </c>
    </row>
    <row r="19" spans="1:9" ht="15" customHeight="1" x14ac:dyDescent="0.25">
      <c r="A19" s="102" t="s">
        <v>138</v>
      </c>
      <c r="B19" s="49" t="s">
        <v>157</v>
      </c>
      <c r="C19" s="84">
        <v>0</v>
      </c>
      <c r="D19" s="65">
        <v>85.38</v>
      </c>
      <c r="E19" s="50">
        <v>0</v>
      </c>
      <c r="F19" s="50">
        <v>0</v>
      </c>
      <c r="G19" s="50">
        <v>0</v>
      </c>
      <c r="H19" s="50">
        <v>0</v>
      </c>
      <c r="I19" s="51">
        <v>0</v>
      </c>
    </row>
    <row r="20" spans="1:9" ht="15" customHeight="1" x14ac:dyDescent="0.25">
      <c r="A20" s="102" t="s">
        <v>82</v>
      </c>
      <c r="B20" s="49" t="s">
        <v>44</v>
      </c>
      <c r="C20" s="84">
        <v>849.69</v>
      </c>
      <c r="D20" s="65">
        <v>1669.75</v>
      </c>
      <c r="E20" s="50">
        <v>1500</v>
      </c>
      <c r="F20" s="50">
        <v>500</v>
      </c>
      <c r="G20" s="50">
        <v>500</v>
      </c>
      <c r="H20" s="50">
        <v>500</v>
      </c>
      <c r="I20" s="51">
        <v>500</v>
      </c>
    </row>
    <row r="21" spans="1:9" ht="15" customHeight="1" x14ac:dyDescent="0.25">
      <c r="A21" s="102" t="s">
        <v>84</v>
      </c>
      <c r="B21" s="49" t="s">
        <v>44</v>
      </c>
      <c r="C21" s="84">
        <v>21.75</v>
      </c>
      <c r="D21" s="65">
        <v>197.21</v>
      </c>
      <c r="E21" s="50">
        <v>40</v>
      </c>
      <c r="F21" s="50">
        <v>40</v>
      </c>
      <c r="G21" s="50">
        <v>40</v>
      </c>
      <c r="H21" s="50">
        <v>40</v>
      </c>
      <c r="I21" s="51">
        <v>40</v>
      </c>
    </row>
    <row r="22" spans="1:9" ht="15" customHeight="1" x14ac:dyDescent="0.25">
      <c r="A22" s="102" t="s">
        <v>88</v>
      </c>
      <c r="B22" s="49" t="s">
        <v>87</v>
      </c>
      <c r="C22" s="84">
        <v>0</v>
      </c>
      <c r="D22" s="65">
        <v>244</v>
      </c>
      <c r="E22" s="50">
        <v>200</v>
      </c>
      <c r="F22" s="50">
        <v>200</v>
      </c>
      <c r="G22" s="50">
        <v>200</v>
      </c>
      <c r="H22" s="50">
        <v>200</v>
      </c>
      <c r="I22" s="51">
        <v>200</v>
      </c>
    </row>
    <row r="23" spans="1:9" ht="15" customHeight="1" x14ac:dyDescent="0.25">
      <c r="A23" s="102" t="s">
        <v>86</v>
      </c>
      <c r="B23" s="49" t="s">
        <v>85</v>
      </c>
      <c r="C23" s="84">
        <v>362.76</v>
      </c>
      <c r="D23" s="65">
        <v>665.09</v>
      </c>
      <c r="E23" s="50">
        <v>400</v>
      </c>
      <c r="F23" s="50">
        <v>400</v>
      </c>
      <c r="G23" s="50">
        <v>400</v>
      </c>
      <c r="H23" s="50">
        <v>400</v>
      </c>
      <c r="I23" s="51">
        <v>400</v>
      </c>
    </row>
    <row r="24" spans="1:9" ht="15" customHeight="1" x14ac:dyDescent="0.25">
      <c r="A24" s="102" t="s">
        <v>75</v>
      </c>
      <c r="B24" s="49" t="s">
        <v>46</v>
      </c>
      <c r="C24" s="84">
        <v>22.69</v>
      </c>
      <c r="D24" s="65">
        <v>20</v>
      </c>
      <c r="E24" s="50">
        <v>500</v>
      </c>
      <c r="F24" s="50">
        <v>700</v>
      </c>
      <c r="G24" s="50">
        <v>500</v>
      </c>
      <c r="H24" s="50">
        <v>500</v>
      </c>
      <c r="I24" s="51">
        <v>500</v>
      </c>
    </row>
    <row r="25" spans="1:9" ht="15" customHeight="1" x14ac:dyDescent="0.25">
      <c r="A25" s="102" t="s">
        <v>107</v>
      </c>
      <c r="B25" s="49" t="s">
        <v>108</v>
      </c>
      <c r="C25" s="84">
        <v>82.54</v>
      </c>
      <c r="D25" s="65">
        <v>965.34</v>
      </c>
      <c r="E25" s="50">
        <v>870</v>
      </c>
      <c r="F25" s="50">
        <v>600</v>
      </c>
      <c r="G25" s="50">
        <v>700</v>
      </c>
      <c r="H25" s="50">
        <v>700</v>
      </c>
      <c r="I25" s="51">
        <v>700</v>
      </c>
    </row>
    <row r="26" spans="1:9" ht="15" customHeight="1" x14ac:dyDescent="0.25">
      <c r="A26" s="102" t="s">
        <v>147</v>
      </c>
      <c r="B26" s="49" t="s">
        <v>148</v>
      </c>
      <c r="C26" s="85">
        <v>0</v>
      </c>
      <c r="D26" s="66">
        <v>75</v>
      </c>
      <c r="E26" s="50">
        <v>200</v>
      </c>
      <c r="F26" s="50">
        <v>500</v>
      </c>
      <c r="G26" s="50">
        <v>100</v>
      </c>
      <c r="H26" s="50">
        <v>100</v>
      </c>
      <c r="I26" s="51">
        <v>100</v>
      </c>
    </row>
    <row r="27" spans="1:9" ht="15" customHeight="1" x14ac:dyDescent="0.25">
      <c r="A27" s="102" t="s">
        <v>90</v>
      </c>
      <c r="B27" s="49" t="s">
        <v>89</v>
      </c>
      <c r="C27" s="84">
        <v>0</v>
      </c>
      <c r="D27" s="65">
        <v>0</v>
      </c>
      <c r="E27" s="50">
        <v>100</v>
      </c>
      <c r="F27" s="50">
        <v>30</v>
      </c>
      <c r="G27" s="50">
        <v>100</v>
      </c>
      <c r="H27" s="50">
        <v>100</v>
      </c>
      <c r="I27" s="51">
        <v>100</v>
      </c>
    </row>
    <row r="28" spans="1:9" ht="15" customHeight="1" x14ac:dyDescent="0.25">
      <c r="A28" s="102" t="s">
        <v>92</v>
      </c>
      <c r="B28" s="49" t="s">
        <v>91</v>
      </c>
      <c r="C28" s="84">
        <v>86</v>
      </c>
      <c r="D28" s="65">
        <v>338</v>
      </c>
      <c r="E28" s="50">
        <v>270</v>
      </c>
      <c r="F28" s="50">
        <v>70</v>
      </c>
      <c r="G28" s="50">
        <v>100</v>
      </c>
      <c r="H28" s="50">
        <v>100</v>
      </c>
      <c r="I28" s="51">
        <v>100</v>
      </c>
    </row>
    <row r="29" spans="1:9" ht="15" customHeight="1" x14ac:dyDescent="0.25">
      <c r="A29" s="102" t="s">
        <v>186</v>
      </c>
      <c r="B29" s="49" t="s">
        <v>42</v>
      </c>
      <c r="C29" s="84">
        <v>0</v>
      </c>
      <c r="D29" s="65">
        <v>0</v>
      </c>
      <c r="E29" s="50">
        <v>50</v>
      </c>
      <c r="F29" s="50">
        <v>50</v>
      </c>
      <c r="G29" s="50">
        <v>50</v>
      </c>
      <c r="H29" s="50">
        <v>50</v>
      </c>
      <c r="I29" s="51">
        <v>50</v>
      </c>
    </row>
    <row r="30" spans="1:9" ht="15" customHeight="1" x14ac:dyDescent="0.25">
      <c r="A30" s="102" t="s">
        <v>83</v>
      </c>
      <c r="B30" s="49" t="s">
        <v>45</v>
      </c>
      <c r="C30" s="84">
        <v>2772.4</v>
      </c>
      <c r="D30" s="65">
        <v>3777.07</v>
      </c>
      <c r="E30" s="50">
        <v>1500</v>
      </c>
      <c r="F30" s="50">
        <v>2000</v>
      </c>
      <c r="G30" s="50">
        <v>1500</v>
      </c>
      <c r="H30" s="50">
        <v>1500</v>
      </c>
      <c r="I30" s="51">
        <v>1500</v>
      </c>
    </row>
    <row r="31" spans="1:9" ht="15" customHeight="1" x14ac:dyDescent="0.25">
      <c r="A31" s="102" t="s">
        <v>174</v>
      </c>
      <c r="B31" s="49" t="s">
        <v>93</v>
      </c>
      <c r="C31" s="84">
        <v>551.48</v>
      </c>
      <c r="D31" s="65">
        <v>576</v>
      </c>
      <c r="E31" s="50">
        <v>800</v>
      </c>
      <c r="F31" s="50">
        <v>1000</v>
      </c>
      <c r="G31" s="50">
        <v>800</v>
      </c>
      <c r="H31" s="50">
        <v>800</v>
      </c>
      <c r="I31" s="51">
        <v>800</v>
      </c>
    </row>
    <row r="32" spans="1:9" ht="15" customHeight="1" x14ac:dyDescent="0.25">
      <c r="A32" s="102" t="s">
        <v>95</v>
      </c>
      <c r="B32" s="49" t="s">
        <v>94</v>
      </c>
      <c r="C32" s="84">
        <v>826.59</v>
      </c>
      <c r="D32" s="65">
        <v>564.45000000000005</v>
      </c>
      <c r="E32" s="50">
        <v>250</v>
      </c>
      <c r="F32" s="50">
        <v>650</v>
      </c>
      <c r="G32" s="50">
        <v>450</v>
      </c>
      <c r="H32" s="50">
        <v>450</v>
      </c>
      <c r="I32" s="51">
        <v>450</v>
      </c>
    </row>
    <row r="33" spans="1:9" ht="15" customHeight="1" x14ac:dyDescent="0.25">
      <c r="A33" s="102" t="s">
        <v>116</v>
      </c>
      <c r="B33" s="49" t="s">
        <v>117</v>
      </c>
      <c r="C33" s="84">
        <v>951.34</v>
      </c>
      <c r="D33" s="65">
        <v>1086.22</v>
      </c>
      <c r="E33" s="50">
        <v>500</v>
      </c>
      <c r="F33" s="50">
        <v>1000</v>
      </c>
      <c r="G33" s="50">
        <v>1250</v>
      </c>
      <c r="H33" s="50">
        <v>1250</v>
      </c>
      <c r="I33" s="51">
        <v>1250</v>
      </c>
    </row>
    <row r="34" spans="1:9" ht="15" customHeight="1" x14ac:dyDescent="0.25">
      <c r="A34" s="102" t="s">
        <v>109</v>
      </c>
      <c r="B34" s="49" t="s">
        <v>110</v>
      </c>
      <c r="C34" s="84">
        <v>560.5</v>
      </c>
      <c r="D34" s="65">
        <v>560.5</v>
      </c>
      <c r="E34" s="50">
        <v>600</v>
      </c>
      <c r="F34" s="50">
        <v>600</v>
      </c>
      <c r="G34" s="50">
        <v>600</v>
      </c>
      <c r="H34" s="50">
        <v>600</v>
      </c>
      <c r="I34" s="51">
        <v>600</v>
      </c>
    </row>
    <row r="35" spans="1:9" ht="15" customHeight="1" x14ac:dyDescent="0.25">
      <c r="A35" s="102" t="s">
        <v>103</v>
      </c>
      <c r="B35" s="49" t="s">
        <v>43</v>
      </c>
      <c r="C35" s="84">
        <v>316.61</v>
      </c>
      <c r="D35" s="65">
        <v>191.56</v>
      </c>
      <c r="E35" s="50">
        <v>500</v>
      </c>
      <c r="F35" s="50">
        <v>300</v>
      </c>
      <c r="G35" s="50">
        <v>500</v>
      </c>
      <c r="H35" s="50">
        <v>500</v>
      </c>
      <c r="I35" s="51">
        <v>500</v>
      </c>
    </row>
    <row r="36" spans="1:9" ht="15" customHeight="1" x14ac:dyDescent="0.25">
      <c r="A36" s="102" t="s">
        <v>187</v>
      </c>
      <c r="B36" s="49" t="s">
        <v>41</v>
      </c>
      <c r="C36" s="84">
        <v>1308.18</v>
      </c>
      <c r="D36" s="65">
        <v>546.35</v>
      </c>
      <c r="E36" s="50">
        <v>1000</v>
      </c>
      <c r="F36" s="50">
        <v>1600</v>
      </c>
      <c r="G36" s="50">
        <v>1000</v>
      </c>
      <c r="H36" s="50">
        <v>1000</v>
      </c>
      <c r="I36" s="51">
        <v>1000</v>
      </c>
    </row>
    <row r="37" spans="1:9" ht="15" customHeight="1" x14ac:dyDescent="0.25">
      <c r="A37" s="102" t="s">
        <v>140</v>
      </c>
      <c r="B37" s="49" t="s">
        <v>128</v>
      </c>
      <c r="C37" s="84">
        <v>477</v>
      </c>
      <c r="D37" s="65">
        <v>345</v>
      </c>
      <c r="E37" s="50">
        <v>150</v>
      </c>
      <c r="F37" s="50">
        <v>350</v>
      </c>
      <c r="G37" s="50">
        <v>150</v>
      </c>
      <c r="H37" s="50">
        <v>150</v>
      </c>
      <c r="I37" s="51">
        <v>150</v>
      </c>
    </row>
    <row r="38" spans="1:9" ht="15" customHeight="1" x14ac:dyDescent="0.25">
      <c r="A38" s="102" t="s">
        <v>104</v>
      </c>
      <c r="B38" s="49" t="s">
        <v>40</v>
      </c>
      <c r="C38" s="84">
        <v>223.09</v>
      </c>
      <c r="D38" s="65">
        <v>264.04000000000002</v>
      </c>
      <c r="E38" s="50">
        <v>300</v>
      </c>
      <c r="F38" s="50">
        <v>300</v>
      </c>
      <c r="G38" s="50">
        <v>300</v>
      </c>
      <c r="H38" s="50">
        <v>300</v>
      </c>
      <c r="I38" s="51">
        <v>300</v>
      </c>
    </row>
    <row r="39" spans="1:9" ht="15" customHeight="1" x14ac:dyDescent="0.25">
      <c r="A39" s="102" t="s">
        <v>209</v>
      </c>
      <c r="B39" s="49">
        <v>711001</v>
      </c>
      <c r="C39" s="84">
        <v>202</v>
      </c>
      <c r="D39" s="65">
        <v>0</v>
      </c>
      <c r="E39" s="50">
        <v>0</v>
      </c>
      <c r="F39" s="50">
        <v>1000</v>
      </c>
      <c r="G39" s="50">
        <v>0</v>
      </c>
      <c r="H39" s="50">
        <v>0</v>
      </c>
      <c r="I39" s="51">
        <v>0</v>
      </c>
    </row>
    <row r="40" spans="1:9" ht="15" customHeight="1" x14ac:dyDescent="0.25">
      <c r="A40" s="102" t="s">
        <v>97</v>
      </c>
      <c r="B40" s="49" t="s">
        <v>96</v>
      </c>
      <c r="C40" s="84">
        <v>83.63</v>
      </c>
      <c r="D40" s="65">
        <v>240.16</v>
      </c>
      <c r="E40" s="50">
        <v>60</v>
      </c>
      <c r="F40" s="50">
        <v>60</v>
      </c>
      <c r="G40" s="50">
        <v>60</v>
      </c>
      <c r="H40" s="50">
        <v>60</v>
      </c>
      <c r="I40" s="51">
        <v>60</v>
      </c>
    </row>
    <row r="41" spans="1:9" ht="15" customHeight="1" x14ac:dyDescent="0.25">
      <c r="A41" s="102" t="s">
        <v>99</v>
      </c>
      <c r="B41" s="49" t="s">
        <v>98</v>
      </c>
      <c r="C41" s="84">
        <v>200</v>
      </c>
      <c r="D41" s="65">
        <v>600</v>
      </c>
      <c r="E41" s="50">
        <v>50</v>
      </c>
      <c r="F41" s="50">
        <v>400</v>
      </c>
      <c r="G41" s="50">
        <v>200</v>
      </c>
      <c r="H41" s="50">
        <v>200</v>
      </c>
      <c r="I41" s="51">
        <v>200</v>
      </c>
    </row>
    <row r="42" spans="1:9" ht="15" customHeight="1" x14ac:dyDescent="0.25">
      <c r="A42" s="102" t="s">
        <v>102</v>
      </c>
      <c r="B42" s="49" t="s">
        <v>121</v>
      </c>
      <c r="C42" s="84">
        <v>3657.04</v>
      </c>
      <c r="D42" s="65">
        <v>5746.01</v>
      </c>
      <c r="E42" s="50">
        <v>1000</v>
      </c>
      <c r="F42" s="50">
        <v>0</v>
      </c>
      <c r="G42" s="50">
        <v>1000</v>
      </c>
      <c r="H42" s="50">
        <v>1000</v>
      </c>
      <c r="I42" s="51">
        <v>1000</v>
      </c>
    </row>
    <row r="43" spans="1:9" ht="15" customHeight="1" x14ac:dyDescent="0.25">
      <c r="A43" s="102" t="s">
        <v>100</v>
      </c>
      <c r="B43" s="49" t="s">
        <v>101</v>
      </c>
      <c r="C43" s="84">
        <v>1388.86</v>
      </c>
      <c r="D43" s="65">
        <v>0</v>
      </c>
      <c r="E43" s="50">
        <v>0</v>
      </c>
      <c r="F43" s="50">
        <v>0</v>
      </c>
      <c r="G43" s="51">
        <v>2000</v>
      </c>
      <c r="H43" s="51">
        <v>0</v>
      </c>
      <c r="I43" s="51">
        <v>0</v>
      </c>
    </row>
    <row r="44" spans="1:9" ht="15" customHeight="1" x14ac:dyDescent="0.25">
      <c r="A44" s="104" t="s">
        <v>123</v>
      </c>
      <c r="B44" s="105" t="s">
        <v>26</v>
      </c>
      <c r="C44" s="86">
        <f t="shared" ref="C44" si="0">SUM(C3:C43)</f>
        <v>49459.170000000006</v>
      </c>
      <c r="D44" s="67">
        <f t="shared" ref="D44:I44" si="1">SUM(D3:D43)</f>
        <v>58399.109999999986</v>
      </c>
      <c r="E44" s="53">
        <f t="shared" si="1"/>
        <v>49100</v>
      </c>
      <c r="F44" s="53">
        <f t="shared" si="1"/>
        <v>52640</v>
      </c>
      <c r="G44" s="53">
        <f t="shared" ref="G44:H44" si="2">SUM(G3:G43)</f>
        <v>55370</v>
      </c>
      <c r="H44" s="53">
        <f t="shared" si="2"/>
        <v>53400</v>
      </c>
      <c r="I44" s="87">
        <f t="shared" si="1"/>
        <v>53400</v>
      </c>
    </row>
    <row r="45" spans="1:9" ht="15" customHeight="1" x14ac:dyDescent="0.25">
      <c r="A45" s="102" t="s">
        <v>237</v>
      </c>
      <c r="B45" s="48">
        <v>600</v>
      </c>
      <c r="C45" s="84">
        <v>2282.63</v>
      </c>
      <c r="D45" s="65">
        <v>1398.18</v>
      </c>
      <c r="E45" s="50">
        <v>1500</v>
      </c>
      <c r="F45" s="50">
        <v>1500</v>
      </c>
      <c r="G45" s="50">
        <v>1500</v>
      </c>
      <c r="H45" s="50">
        <v>1500</v>
      </c>
      <c r="I45" s="51">
        <v>1500</v>
      </c>
    </row>
    <row r="46" spans="1:9" ht="15" customHeight="1" x14ac:dyDescent="0.25">
      <c r="A46" s="106" t="s">
        <v>203</v>
      </c>
      <c r="B46" s="49" t="s">
        <v>165</v>
      </c>
      <c r="C46" s="84">
        <v>160</v>
      </c>
      <c r="D46" s="65">
        <v>115641.75</v>
      </c>
      <c r="E46" s="50">
        <v>4500</v>
      </c>
      <c r="F46" s="50">
        <v>1000</v>
      </c>
      <c r="G46" s="50">
        <v>5500</v>
      </c>
      <c r="H46" s="50">
        <v>3000</v>
      </c>
      <c r="I46" s="51">
        <v>3500</v>
      </c>
    </row>
    <row r="47" spans="1:9" ht="15" customHeight="1" x14ac:dyDescent="0.25">
      <c r="A47" s="106" t="s">
        <v>112</v>
      </c>
      <c r="B47" s="49" t="s">
        <v>111</v>
      </c>
      <c r="C47" s="84">
        <v>950</v>
      </c>
      <c r="D47" s="65">
        <v>3465.89</v>
      </c>
      <c r="E47" s="50">
        <v>450</v>
      </c>
      <c r="F47" s="50">
        <v>0</v>
      </c>
      <c r="G47" s="50">
        <v>300</v>
      </c>
      <c r="H47" s="50">
        <v>300</v>
      </c>
      <c r="I47" s="51">
        <v>270</v>
      </c>
    </row>
    <row r="48" spans="1:9" ht="15" customHeight="1" x14ac:dyDescent="0.25">
      <c r="A48" s="102" t="s">
        <v>168</v>
      </c>
      <c r="B48" s="48">
        <v>600</v>
      </c>
      <c r="C48" s="84">
        <v>4452.5200000000004</v>
      </c>
      <c r="D48" s="65">
        <v>10940.6</v>
      </c>
      <c r="E48" s="50">
        <v>2570</v>
      </c>
      <c r="F48" s="52">
        <v>4050</v>
      </c>
      <c r="G48" s="50">
        <v>0</v>
      </c>
      <c r="H48" s="50">
        <v>0</v>
      </c>
      <c r="I48" s="51">
        <v>0</v>
      </c>
    </row>
    <row r="49" spans="1:10" ht="15" customHeight="1" x14ac:dyDescent="0.25">
      <c r="A49" s="102" t="s">
        <v>244</v>
      </c>
      <c r="B49" s="48">
        <v>600</v>
      </c>
      <c r="C49" s="84">
        <v>1434.6</v>
      </c>
      <c r="D49" s="65">
        <v>8000</v>
      </c>
      <c r="E49" s="50">
        <v>23000</v>
      </c>
      <c r="F49" s="50">
        <v>3600</v>
      </c>
      <c r="G49" s="50">
        <v>0</v>
      </c>
      <c r="H49" s="50">
        <v>0</v>
      </c>
      <c r="I49" s="51">
        <v>0</v>
      </c>
    </row>
    <row r="50" spans="1:10" ht="15" customHeight="1" x14ac:dyDescent="0.25">
      <c r="A50" s="102" t="s">
        <v>243</v>
      </c>
      <c r="B50" s="49" t="s">
        <v>193</v>
      </c>
      <c r="C50" s="84">
        <v>1077.9000000000001</v>
      </c>
      <c r="D50" s="65">
        <v>4953.54</v>
      </c>
      <c r="E50" s="50">
        <v>1500</v>
      </c>
      <c r="F50" s="50">
        <v>1500</v>
      </c>
      <c r="G50" s="50">
        <v>0</v>
      </c>
      <c r="H50" s="50">
        <v>0</v>
      </c>
      <c r="I50" s="51">
        <v>0</v>
      </c>
    </row>
    <row r="51" spans="1:10" ht="15" customHeight="1" x14ac:dyDescent="0.25">
      <c r="A51" s="46" t="s">
        <v>146</v>
      </c>
      <c r="B51" s="105" t="s">
        <v>26</v>
      </c>
      <c r="C51" s="88">
        <f>SUM(C46:C50)</f>
        <v>8075.02</v>
      </c>
      <c r="D51" s="68">
        <f>SUM(D46:D50)</f>
        <v>143001.78</v>
      </c>
      <c r="E51" s="53">
        <f>SUM(E45:E50)</f>
        <v>33520</v>
      </c>
      <c r="F51" s="53">
        <f>SUM(F45:F50)</f>
        <v>11650</v>
      </c>
      <c r="G51" s="53">
        <f>SUM(G45:G50)</f>
        <v>7300</v>
      </c>
      <c r="H51" s="53">
        <f>SUM(H45:H50)</f>
        <v>4800</v>
      </c>
      <c r="I51" s="87">
        <f>SUM(I45:I50)</f>
        <v>5270</v>
      </c>
    </row>
    <row r="52" spans="1:10" ht="15" customHeight="1" x14ac:dyDescent="0.25">
      <c r="A52" s="107" t="s">
        <v>141</v>
      </c>
      <c r="B52" s="49" t="s">
        <v>47</v>
      </c>
      <c r="C52" s="84">
        <v>780.68</v>
      </c>
      <c r="D52" s="65">
        <v>590.25</v>
      </c>
      <c r="E52" s="50">
        <v>800</v>
      </c>
      <c r="F52" s="50">
        <v>800</v>
      </c>
      <c r="G52" s="50">
        <v>500</v>
      </c>
      <c r="H52" s="50">
        <v>500</v>
      </c>
      <c r="I52" s="51">
        <v>500</v>
      </c>
    </row>
    <row r="53" spans="1:10" ht="15" customHeight="1" x14ac:dyDescent="0.25">
      <c r="A53" s="107" t="s">
        <v>159</v>
      </c>
      <c r="B53" s="49" t="s">
        <v>48</v>
      </c>
      <c r="C53" s="84">
        <v>3838.19</v>
      </c>
      <c r="D53" s="65">
        <v>4880.0600000000004</v>
      </c>
      <c r="E53" s="50">
        <v>4400</v>
      </c>
      <c r="F53" s="50">
        <v>2200</v>
      </c>
      <c r="G53" s="50">
        <v>3000</v>
      </c>
      <c r="H53" s="50">
        <v>3100</v>
      </c>
      <c r="I53" s="51">
        <v>3200</v>
      </c>
    </row>
    <row r="54" spans="1:10" ht="15" customHeight="1" x14ac:dyDescent="0.25">
      <c r="A54" s="107" t="s">
        <v>169</v>
      </c>
      <c r="B54" s="108" t="s">
        <v>50</v>
      </c>
      <c r="C54" s="84">
        <v>152.9</v>
      </c>
      <c r="D54" s="65">
        <v>226.22</v>
      </c>
      <c r="E54" s="50">
        <v>100</v>
      </c>
      <c r="F54" s="50">
        <v>100</v>
      </c>
      <c r="G54" s="50">
        <v>100</v>
      </c>
      <c r="H54" s="50">
        <v>100</v>
      </c>
      <c r="I54" s="51">
        <v>100</v>
      </c>
    </row>
    <row r="55" spans="1:10" ht="15" customHeight="1" x14ac:dyDescent="0.25">
      <c r="A55" s="109" t="s">
        <v>162</v>
      </c>
      <c r="B55" s="49" t="s">
        <v>49</v>
      </c>
      <c r="C55" s="84">
        <v>21.96</v>
      </c>
      <c r="D55" s="65">
        <v>0</v>
      </c>
      <c r="E55" s="50">
        <v>100</v>
      </c>
      <c r="F55" s="50">
        <v>100</v>
      </c>
      <c r="G55" s="50">
        <v>100</v>
      </c>
      <c r="H55" s="50">
        <v>100</v>
      </c>
      <c r="I55" s="51">
        <v>100</v>
      </c>
    </row>
    <row r="56" spans="1:10" ht="15" customHeight="1" x14ac:dyDescent="0.25">
      <c r="A56" s="54" t="s">
        <v>160</v>
      </c>
      <c r="B56" s="105" t="s">
        <v>26</v>
      </c>
      <c r="C56" s="86">
        <f t="shared" ref="C56" si="3">SUM(C52:C55)</f>
        <v>4793.7299999999996</v>
      </c>
      <c r="D56" s="67">
        <f t="shared" ref="D56:I56" si="4">SUM(D52:D55)</f>
        <v>5696.5300000000007</v>
      </c>
      <c r="E56" s="53">
        <f t="shared" si="4"/>
        <v>5400</v>
      </c>
      <c r="F56" s="53">
        <f t="shared" si="4"/>
        <v>3200</v>
      </c>
      <c r="G56" s="53">
        <f t="shared" ref="G56:H56" si="5">SUM(G52:G55)</f>
        <v>3700</v>
      </c>
      <c r="H56" s="53">
        <f t="shared" si="5"/>
        <v>3800</v>
      </c>
      <c r="I56" s="87">
        <f t="shared" si="4"/>
        <v>3900</v>
      </c>
    </row>
    <row r="57" spans="1:10" ht="15" customHeight="1" x14ac:dyDescent="0.25">
      <c r="A57" s="102" t="s">
        <v>142</v>
      </c>
      <c r="B57" s="49" t="s">
        <v>164</v>
      </c>
      <c r="C57" s="84">
        <v>0</v>
      </c>
      <c r="D57" s="65">
        <v>0</v>
      </c>
      <c r="E57" s="50">
        <v>0</v>
      </c>
      <c r="F57" s="50">
        <v>0</v>
      </c>
      <c r="G57" s="50">
        <v>100</v>
      </c>
      <c r="H57" s="50">
        <v>100</v>
      </c>
      <c r="I57" s="51">
        <v>100</v>
      </c>
    </row>
    <row r="58" spans="1:10" ht="15" customHeight="1" x14ac:dyDescent="0.25">
      <c r="A58" s="46" t="s">
        <v>161</v>
      </c>
      <c r="B58" s="105" t="s">
        <v>26</v>
      </c>
      <c r="C58" s="86">
        <f>SUM(C57)</f>
        <v>0</v>
      </c>
      <c r="D58" s="67">
        <f>SUM(D57)</f>
        <v>0</v>
      </c>
      <c r="E58" s="53">
        <v>0</v>
      </c>
      <c r="F58" s="53">
        <v>0</v>
      </c>
      <c r="G58" s="53">
        <v>100</v>
      </c>
      <c r="H58" s="53">
        <v>100</v>
      </c>
      <c r="I58" s="87">
        <v>100</v>
      </c>
    </row>
    <row r="59" spans="1:10" ht="15" customHeight="1" x14ac:dyDescent="0.25">
      <c r="A59" s="107" t="s">
        <v>202</v>
      </c>
      <c r="B59" s="49" t="s">
        <v>122</v>
      </c>
      <c r="C59" s="84">
        <v>3521.32</v>
      </c>
      <c r="D59" s="65">
        <v>8001.7</v>
      </c>
      <c r="E59" s="50">
        <v>2200</v>
      </c>
      <c r="F59" s="50">
        <v>2200</v>
      </c>
      <c r="G59" s="50">
        <v>2200</v>
      </c>
      <c r="H59" s="50">
        <v>2000</v>
      </c>
      <c r="I59" s="51">
        <v>2000</v>
      </c>
    </row>
    <row r="60" spans="1:10" ht="15" customHeight="1" x14ac:dyDescent="0.25">
      <c r="A60" s="107"/>
      <c r="B60" s="49" t="s">
        <v>201</v>
      </c>
      <c r="C60" s="84">
        <v>20160</v>
      </c>
      <c r="D60" s="65">
        <v>10229.34</v>
      </c>
      <c r="E60" s="50">
        <v>29600</v>
      </c>
      <c r="F60" s="50">
        <v>29600</v>
      </c>
      <c r="G60" s="50">
        <v>0</v>
      </c>
      <c r="H60" s="50">
        <v>0</v>
      </c>
      <c r="I60" s="51">
        <v>0</v>
      </c>
    </row>
    <row r="61" spans="1:10" ht="15" customHeight="1" x14ac:dyDescent="0.25">
      <c r="A61" s="107"/>
      <c r="B61" s="49" t="s">
        <v>200</v>
      </c>
      <c r="C61" s="84">
        <v>20160</v>
      </c>
      <c r="D61" s="65">
        <v>12366.22</v>
      </c>
      <c r="E61" s="50">
        <v>42600</v>
      </c>
      <c r="F61" s="50">
        <v>42600</v>
      </c>
      <c r="G61" s="50">
        <v>0</v>
      </c>
      <c r="H61" s="50">
        <v>0</v>
      </c>
      <c r="I61" s="51">
        <v>0</v>
      </c>
      <c r="J61" s="61"/>
    </row>
    <row r="62" spans="1:10" ht="15" customHeight="1" x14ac:dyDescent="0.25">
      <c r="A62" s="46" t="s">
        <v>149</v>
      </c>
      <c r="B62" s="105" t="s">
        <v>26</v>
      </c>
      <c r="C62" s="86">
        <f t="shared" ref="C62" si="6">SUM(C59:C61)</f>
        <v>43841.32</v>
      </c>
      <c r="D62" s="67">
        <f t="shared" ref="D62:I62" si="7">SUM(D59:D61)</f>
        <v>30597.260000000002</v>
      </c>
      <c r="E62" s="53">
        <f>SUM(E57:E61)</f>
        <v>74400</v>
      </c>
      <c r="F62" s="53">
        <f t="shared" si="7"/>
        <v>74400</v>
      </c>
      <c r="G62" s="53">
        <f t="shared" ref="G62:H62" si="8">SUM(G59:G61)</f>
        <v>2200</v>
      </c>
      <c r="H62" s="53">
        <f t="shared" si="8"/>
        <v>2000</v>
      </c>
      <c r="I62" s="87">
        <f t="shared" si="7"/>
        <v>2000</v>
      </c>
      <c r="J62" s="61"/>
    </row>
    <row r="63" spans="1:10" ht="15" customHeight="1" x14ac:dyDescent="0.25">
      <c r="A63" s="102" t="s">
        <v>74</v>
      </c>
      <c r="B63" s="49" t="s">
        <v>197</v>
      </c>
      <c r="C63" s="84">
        <v>253</v>
      </c>
      <c r="D63" s="65">
        <v>253</v>
      </c>
      <c r="E63" s="50">
        <v>270</v>
      </c>
      <c r="F63" s="50">
        <v>250</v>
      </c>
      <c r="G63" s="50">
        <v>100</v>
      </c>
      <c r="H63" s="50">
        <v>100</v>
      </c>
      <c r="I63" s="51">
        <v>100</v>
      </c>
    </row>
    <row r="64" spans="1:10" ht="15" customHeight="1" x14ac:dyDescent="0.25">
      <c r="A64" s="102" t="s">
        <v>178</v>
      </c>
      <c r="B64" s="49" t="s">
        <v>198</v>
      </c>
      <c r="C64" s="84">
        <v>30.04</v>
      </c>
      <c r="D64" s="65">
        <v>30.04</v>
      </c>
      <c r="E64" s="50">
        <v>100</v>
      </c>
      <c r="F64" s="50">
        <v>50</v>
      </c>
      <c r="G64" s="50">
        <v>100</v>
      </c>
      <c r="H64" s="50">
        <v>100</v>
      </c>
      <c r="I64" s="51">
        <v>100</v>
      </c>
    </row>
    <row r="65" spans="1:12" ht="15" customHeight="1" x14ac:dyDescent="0.25">
      <c r="A65" s="102" t="s">
        <v>144</v>
      </c>
      <c r="B65" s="49" t="s">
        <v>199</v>
      </c>
      <c r="C65" s="84">
        <v>833.07</v>
      </c>
      <c r="D65" s="65">
        <v>833.07</v>
      </c>
      <c r="E65" s="50">
        <v>100</v>
      </c>
      <c r="F65" s="50">
        <v>50</v>
      </c>
      <c r="G65" s="50">
        <v>100</v>
      </c>
      <c r="H65" s="50">
        <v>100</v>
      </c>
      <c r="I65" s="51">
        <v>100</v>
      </c>
    </row>
    <row r="66" spans="1:12" ht="15" customHeight="1" x14ac:dyDescent="0.25">
      <c r="A66" s="106" t="s">
        <v>204</v>
      </c>
      <c r="B66" s="49" t="s">
        <v>207</v>
      </c>
      <c r="C66" s="84">
        <v>149.85</v>
      </c>
      <c r="D66" s="65">
        <v>149.85</v>
      </c>
      <c r="E66" s="50">
        <v>200</v>
      </c>
      <c r="F66" s="50">
        <v>200</v>
      </c>
      <c r="G66" s="50">
        <v>200</v>
      </c>
      <c r="H66" s="50">
        <v>200</v>
      </c>
      <c r="I66" s="51">
        <v>200</v>
      </c>
    </row>
    <row r="67" spans="1:12" ht="15" customHeight="1" x14ac:dyDescent="0.25">
      <c r="A67" s="46" t="s">
        <v>196</v>
      </c>
      <c r="B67" s="105" t="s">
        <v>26</v>
      </c>
      <c r="C67" s="88">
        <f t="shared" ref="C67" si="9">SUM(C63:C66)</f>
        <v>1265.96</v>
      </c>
      <c r="D67" s="68">
        <f t="shared" ref="D67:I67" si="10">SUM(D63:D66)</f>
        <v>1265.96</v>
      </c>
      <c r="E67" s="53">
        <f t="shared" si="10"/>
        <v>670</v>
      </c>
      <c r="F67" s="53">
        <f t="shared" si="10"/>
        <v>550</v>
      </c>
      <c r="G67" s="53">
        <f t="shared" ref="G67:H67" si="11">SUM(G63:G66)</f>
        <v>500</v>
      </c>
      <c r="H67" s="53">
        <f t="shared" si="11"/>
        <v>500</v>
      </c>
      <c r="I67" s="87">
        <f t="shared" si="10"/>
        <v>500</v>
      </c>
    </row>
    <row r="68" spans="1:12" ht="15" customHeight="1" x14ac:dyDescent="0.25">
      <c r="A68" s="110" t="s">
        <v>208</v>
      </c>
      <c r="B68" s="49" t="s">
        <v>192</v>
      </c>
      <c r="C68" s="84">
        <v>119.78</v>
      </c>
      <c r="D68" s="65">
        <v>4004.9</v>
      </c>
      <c r="E68" s="50">
        <v>2000</v>
      </c>
      <c r="F68" s="50">
        <v>22000</v>
      </c>
      <c r="G68" s="50">
        <v>7000</v>
      </c>
      <c r="H68" s="50">
        <v>0</v>
      </c>
      <c r="I68" s="51">
        <v>0</v>
      </c>
    </row>
    <row r="69" spans="1:12" ht="15" customHeight="1" x14ac:dyDescent="0.25">
      <c r="A69" s="46" t="s">
        <v>238</v>
      </c>
      <c r="B69" s="105" t="s">
        <v>26</v>
      </c>
      <c r="C69" s="86">
        <f>SUM(C68)</f>
        <v>119.78</v>
      </c>
      <c r="D69" s="67">
        <f>SUM(D68)</f>
        <v>4004.9</v>
      </c>
      <c r="E69" s="53">
        <v>2000</v>
      </c>
      <c r="F69" s="75">
        <v>22000</v>
      </c>
      <c r="G69" s="75">
        <v>7000</v>
      </c>
      <c r="H69" s="75">
        <v>2000</v>
      </c>
      <c r="I69" s="89">
        <v>2000</v>
      </c>
    </row>
    <row r="70" spans="1:12" ht="12.75" customHeight="1" x14ac:dyDescent="0.25">
      <c r="A70" s="111" t="s">
        <v>239</v>
      </c>
      <c r="B70" s="49" t="s">
        <v>51</v>
      </c>
      <c r="C70" s="84">
        <v>1474</v>
      </c>
      <c r="D70" s="65">
        <v>2270.88</v>
      </c>
      <c r="E70" s="50">
        <v>1700</v>
      </c>
      <c r="F70" s="50">
        <v>2500</v>
      </c>
      <c r="G70" s="50">
        <v>1800</v>
      </c>
      <c r="H70" s="50">
        <v>1800</v>
      </c>
      <c r="I70" s="51">
        <v>1800</v>
      </c>
    </row>
    <row r="71" spans="1:12" ht="15" customHeight="1" x14ac:dyDescent="0.25">
      <c r="A71" s="111" t="s">
        <v>143</v>
      </c>
      <c r="B71" s="49" t="s">
        <v>145</v>
      </c>
      <c r="C71" s="84">
        <v>52.78</v>
      </c>
      <c r="D71" s="65">
        <v>1045.5999999999999</v>
      </c>
      <c r="E71" s="50">
        <v>500</v>
      </c>
      <c r="F71" s="50">
        <v>360</v>
      </c>
      <c r="G71" s="50">
        <v>200</v>
      </c>
      <c r="H71" s="50">
        <v>200</v>
      </c>
      <c r="I71" s="51">
        <v>200</v>
      </c>
    </row>
    <row r="72" spans="1:12" ht="13.5" customHeight="1" x14ac:dyDescent="0.25">
      <c r="A72" s="62" t="s">
        <v>235</v>
      </c>
      <c r="B72" s="105" t="s">
        <v>26</v>
      </c>
      <c r="C72" s="86">
        <f t="shared" ref="C72" si="12">SUM(C70:C71)</f>
        <v>1526.78</v>
      </c>
      <c r="D72" s="67">
        <f t="shared" ref="D72:I72" si="13">SUM(D70:D71)</f>
        <v>3316.48</v>
      </c>
      <c r="E72" s="53">
        <f t="shared" si="13"/>
        <v>2200</v>
      </c>
      <c r="F72" s="53">
        <f t="shared" si="13"/>
        <v>2860</v>
      </c>
      <c r="G72" s="53">
        <f t="shared" ref="G72:H72" si="14">SUM(G70:G71)</f>
        <v>2000</v>
      </c>
      <c r="H72" s="53">
        <f t="shared" si="14"/>
        <v>2000</v>
      </c>
      <c r="I72" s="87">
        <f t="shared" si="13"/>
        <v>2000</v>
      </c>
    </row>
    <row r="73" spans="1:12" ht="12.75" customHeight="1" x14ac:dyDescent="0.25">
      <c r="A73" s="111" t="s">
        <v>178</v>
      </c>
      <c r="B73" s="49" t="s">
        <v>175</v>
      </c>
      <c r="C73" s="84">
        <v>672.26</v>
      </c>
      <c r="D73" s="65">
        <v>859.08</v>
      </c>
      <c r="E73" s="50">
        <v>500</v>
      </c>
      <c r="F73" s="50">
        <v>500</v>
      </c>
      <c r="G73" s="50">
        <v>500</v>
      </c>
      <c r="H73" s="50">
        <v>500</v>
      </c>
      <c r="I73" s="51">
        <v>500</v>
      </c>
    </row>
    <row r="74" spans="1:12" ht="15" customHeight="1" x14ac:dyDescent="0.25">
      <c r="A74" s="111" t="s">
        <v>211</v>
      </c>
      <c r="B74" s="49" t="s">
        <v>52</v>
      </c>
      <c r="C74" s="84">
        <v>37.6</v>
      </c>
      <c r="D74" s="65">
        <v>306.18</v>
      </c>
      <c r="E74" s="50">
        <v>150</v>
      </c>
      <c r="F74" s="50">
        <v>150</v>
      </c>
      <c r="G74" s="50">
        <v>150</v>
      </c>
      <c r="H74" s="50">
        <v>200</v>
      </c>
      <c r="I74" s="51">
        <v>150</v>
      </c>
    </row>
    <row r="75" spans="1:12" ht="15" customHeight="1" x14ac:dyDescent="0.25">
      <c r="A75" s="111" t="s">
        <v>212</v>
      </c>
      <c r="B75" s="49" t="s">
        <v>53</v>
      </c>
      <c r="C75" s="84">
        <v>1417.41</v>
      </c>
      <c r="D75" s="65">
        <v>2202.1</v>
      </c>
      <c r="E75" s="50">
        <v>700</v>
      </c>
      <c r="F75" s="50">
        <v>1000</v>
      </c>
      <c r="G75" s="50">
        <v>1000</v>
      </c>
      <c r="H75" s="50">
        <v>1000</v>
      </c>
      <c r="I75" s="51">
        <v>1000</v>
      </c>
    </row>
    <row r="76" spans="1:12" ht="15" customHeight="1" x14ac:dyDescent="0.25">
      <c r="A76" s="111" t="s">
        <v>233</v>
      </c>
      <c r="B76" s="49" t="s">
        <v>234</v>
      </c>
      <c r="C76" s="84">
        <v>1249.46</v>
      </c>
      <c r="D76" s="65">
        <v>3199.07</v>
      </c>
      <c r="E76" s="50">
        <v>100</v>
      </c>
      <c r="F76" s="50">
        <v>390</v>
      </c>
      <c r="G76" s="50">
        <v>0</v>
      </c>
      <c r="H76" s="50">
        <v>0</v>
      </c>
      <c r="I76" s="51">
        <v>0</v>
      </c>
    </row>
    <row r="77" spans="1:12" ht="15" customHeight="1" x14ac:dyDescent="0.25">
      <c r="A77" s="111" t="s">
        <v>240</v>
      </c>
      <c r="B77" s="49" t="s">
        <v>205</v>
      </c>
      <c r="C77" s="84">
        <v>849</v>
      </c>
      <c r="D77" s="65">
        <v>111.3</v>
      </c>
      <c r="E77" s="50">
        <v>50</v>
      </c>
      <c r="F77" s="50">
        <v>50</v>
      </c>
      <c r="G77" s="50">
        <v>50</v>
      </c>
      <c r="H77" s="50">
        <v>50</v>
      </c>
      <c r="I77" s="51">
        <v>50</v>
      </c>
    </row>
    <row r="78" spans="1:12" ht="15" customHeight="1" x14ac:dyDescent="0.25">
      <c r="A78" s="2" t="s">
        <v>210</v>
      </c>
      <c r="B78" s="105" t="s">
        <v>26</v>
      </c>
      <c r="C78" s="86">
        <f t="shared" ref="C78" si="15">SUM(C73:C77)</f>
        <v>4225.7299999999996</v>
      </c>
      <c r="D78" s="67">
        <f t="shared" ref="D78:I78" si="16">SUM(D73:D77)</f>
        <v>6677.7300000000005</v>
      </c>
      <c r="E78" s="53">
        <f t="shared" si="16"/>
        <v>1500</v>
      </c>
      <c r="F78" s="53">
        <f t="shared" si="16"/>
        <v>2090</v>
      </c>
      <c r="G78" s="53">
        <f t="shared" ref="G78:H78" si="17">SUM(G73:G77)</f>
        <v>1700</v>
      </c>
      <c r="H78" s="53">
        <f t="shared" si="17"/>
        <v>1750</v>
      </c>
      <c r="I78" s="87">
        <f t="shared" si="16"/>
        <v>1700</v>
      </c>
    </row>
    <row r="79" spans="1:12" ht="15" customHeight="1" x14ac:dyDescent="0.25">
      <c r="A79" s="111" t="s">
        <v>74</v>
      </c>
      <c r="B79" s="49" t="s">
        <v>54</v>
      </c>
      <c r="C79" s="84">
        <v>1241.2</v>
      </c>
      <c r="D79" s="65">
        <v>1199</v>
      </c>
      <c r="E79" s="50">
        <v>1300</v>
      </c>
      <c r="F79" s="50">
        <v>2000</v>
      </c>
      <c r="G79" s="50">
        <v>2000</v>
      </c>
      <c r="H79" s="50">
        <v>2000</v>
      </c>
      <c r="I79" s="51">
        <v>2000</v>
      </c>
      <c r="L79" s="55" t="s">
        <v>0</v>
      </c>
    </row>
    <row r="80" spans="1:12" ht="15" customHeight="1" x14ac:dyDescent="0.25">
      <c r="A80" s="111" t="s">
        <v>214</v>
      </c>
      <c r="B80" s="49" t="s">
        <v>55</v>
      </c>
      <c r="C80" s="84">
        <v>0</v>
      </c>
      <c r="D80" s="65">
        <v>0</v>
      </c>
      <c r="E80" s="50">
        <v>160</v>
      </c>
      <c r="F80" s="50">
        <v>200</v>
      </c>
      <c r="G80" s="50">
        <v>200</v>
      </c>
      <c r="H80" s="50">
        <v>200</v>
      </c>
      <c r="I80" s="51">
        <v>200</v>
      </c>
    </row>
    <row r="81" spans="1:9" ht="15" customHeight="1" x14ac:dyDescent="0.25">
      <c r="A81" s="111" t="s">
        <v>215</v>
      </c>
      <c r="B81" s="49" t="s">
        <v>56</v>
      </c>
      <c r="C81" s="84">
        <v>1578.24</v>
      </c>
      <c r="D81" s="65">
        <v>1578.24</v>
      </c>
      <c r="E81" s="50">
        <v>910</v>
      </c>
      <c r="F81" s="50">
        <v>1100</v>
      </c>
      <c r="G81" s="50">
        <v>2000</v>
      </c>
      <c r="H81" s="50">
        <v>2000</v>
      </c>
      <c r="I81" s="51">
        <v>2000</v>
      </c>
    </row>
    <row r="82" spans="1:9" ht="15" customHeight="1" x14ac:dyDescent="0.25">
      <c r="A82" s="111" t="s">
        <v>216</v>
      </c>
      <c r="B82" s="49" t="s">
        <v>182</v>
      </c>
      <c r="C82" s="84">
        <v>407.41</v>
      </c>
      <c r="D82" s="65">
        <v>188.75</v>
      </c>
      <c r="E82" s="50">
        <v>380</v>
      </c>
      <c r="F82" s="50">
        <v>600</v>
      </c>
      <c r="G82" s="50">
        <v>600</v>
      </c>
      <c r="H82" s="50">
        <v>600</v>
      </c>
      <c r="I82" s="51">
        <v>600</v>
      </c>
    </row>
    <row r="83" spans="1:9" ht="15" customHeight="1" x14ac:dyDescent="0.25">
      <c r="A83" s="112" t="s">
        <v>217</v>
      </c>
      <c r="B83" s="49" t="s">
        <v>57</v>
      </c>
      <c r="C83" s="84">
        <v>173.28</v>
      </c>
      <c r="D83" s="65">
        <v>158.4</v>
      </c>
      <c r="E83" s="50">
        <v>300</v>
      </c>
      <c r="F83" s="50">
        <v>250</v>
      </c>
      <c r="G83" s="50">
        <v>300</v>
      </c>
      <c r="H83" s="50">
        <v>300</v>
      </c>
      <c r="I83" s="51">
        <v>300</v>
      </c>
    </row>
    <row r="84" spans="1:9" ht="15" customHeight="1" x14ac:dyDescent="0.25">
      <c r="A84" s="112" t="s">
        <v>245</v>
      </c>
      <c r="B84" s="49" t="s">
        <v>58</v>
      </c>
      <c r="C84" s="84">
        <v>296.31</v>
      </c>
      <c r="D84" s="65">
        <v>243.06</v>
      </c>
      <c r="E84" s="50">
        <v>150</v>
      </c>
      <c r="F84" s="50">
        <v>3000</v>
      </c>
      <c r="G84" s="50">
        <v>150</v>
      </c>
      <c r="H84" s="50">
        <v>150</v>
      </c>
      <c r="I84" s="51">
        <v>150</v>
      </c>
    </row>
    <row r="85" spans="1:9" ht="15" customHeight="1" x14ac:dyDescent="0.25">
      <c r="A85" s="112" t="s">
        <v>218</v>
      </c>
      <c r="B85" s="49" t="s">
        <v>59</v>
      </c>
      <c r="C85" s="84">
        <v>3350.53</v>
      </c>
      <c r="D85" s="65">
        <v>3350.53</v>
      </c>
      <c r="E85" s="50">
        <v>3400</v>
      </c>
      <c r="F85" s="50">
        <v>3350</v>
      </c>
      <c r="G85" s="50">
        <v>3350</v>
      </c>
      <c r="H85" s="50">
        <v>3350</v>
      </c>
      <c r="I85" s="51">
        <v>3350</v>
      </c>
    </row>
    <row r="86" spans="1:9" ht="15" customHeight="1" x14ac:dyDescent="0.25">
      <c r="A86" s="2" t="s">
        <v>213</v>
      </c>
      <c r="B86" s="105" t="s">
        <v>26</v>
      </c>
      <c r="C86" s="86">
        <f t="shared" ref="C86" si="18">SUM(C79:C85)</f>
        <v>7046.97</v>
      </c>
      <c r="D86" s="67">
        <f t="shared" ref="D86:I86" si="19">SUM(D79:D85)</f>
        <v>6717.98</v>
      </c>
      <c r="E86" s="53">
        <f t="shared" si="19"/>
        <v>6600</v>
      </c>
      <c r="F86" s="53">
        <f t="shared" si="19"/>
        <v>10500</v>
      </c>
      <c r="G86" s="53">
        <f t="shared" ref="G86:H86" si="20">SUM(G79:G85)</f>
        <v>8600</v>
      </c>
      <c r="H86" s="53">
        <f t="shared" si="20"/>
        <v>8600</v>
      </c>
      <c r="I86" s="87">
        <f t="shared" si="19"/>
        <v>8600</v>
      </c>
    </row>
    <row r="87" spans="1:9" ht="15" customHeight="1" x14ac:dyDescent="0.25">
      <c r="A87" s="111" t="s">
        <v>220</v>
      </c>
      <c r="B87" s="49" t="s">
        <v>60</v>
      </c>
      <c r="C87" s="84">
        <v>2612.6999999999998</v>
      </c>
      <c r="D87" s="65">
        <v>1305.82</v>
      </c>
      <c r="E87" s="50">
        <v>500</v>
      </c>
      <c r="F87" s="50">
        <v>2000</v>
      </c>
      <c r="G87" s="50">
        <v>500</v>
      </c>
      <c r="H87" s="50">
        <v>500</v>
      </c>
      <c r="I87" s="51">
        <v>500</v>
      </c>
    </row>
    <row r="88" spans="1:9" ht="15" customHeight="1" x14ac:dyDescent="0.25">
      <c r="A88" s="111" t="s">
        <v>221</v>
      </c>
      <c r="B88" s="49" t="s">
        <v>61</v>
      </c>
      <c r="C88" s="84">
        <v>2700.5</v>
      </c>
      <c r="D88" s="65">
        <v>813.89</v>
      </c>
      <c r="E88" s="50">
        <v>2000</v>
      </c>
      <c r="F88" s="50">
        <v>1800</v>
      </c>
      <c r="G88" s="50">
        <v>2000</v>
      </c>
      <c r="H88" s="50">
        <v>2000</v>
      </c>
      <c r="I88" s="51">
        <v>2000</v>
      </c>
    </row>
    <row r="89" spans="1:9" ht="15" customHeight="1" x14ac:dyDescent="0.25">
      <c r="A89" s="111" t="s">
        <v>222</v>
      </c>
      <c r="B89" s="49" t="s">
        <v>62</v>
      </c>
      <c r="C89" s="84">
        <v>315.8</v>
      </c>
      <c r="D89" s="65">
        <v>288</v>
      </c>
      <c r="E89" s="50">
        <v>300</v>
      </c>
      <c r="F89" s="50">
        <v>300</v>
      </c>
      <c r="G89" s="50">
        <v>300</v>
      </c>
      <c r="H89" s="50">
        <v>300</v>
      </c>
      <c r="I89" s="51">
        <v>300</v>
      </c>
    </row>
    <row r="90" spans="1:9" ht="15" customHeight="1" x14ac:dyDescent="0.25">
      <c r="A90" s="111" t="s">
        <v>223</v>
      </c>
      <c r="B90" s="49" t="s">
        <v>63</v>
      </c>
      <c r="C90" s="84">
        <v>4201.33</v>
      </c>
      <c r="D90" s="65">
        <v>4244.4399999999996</v>
      </c>
      <c r="E90" s="50">
        <v>7500</v>
      </c>
      <c r="F90" s="50">
        <v>4500</v>
      </c>
      <c r="G90" s="50">
        <v>5000</v>
      </c>
      <c r="H90" s="50">
        <v>5000</v>
      </c>
      <c r="I90" s="51">
        <v>5000</v>
      </c>
    </row>
    <row r="91" spans="1:9" ht="15" customHeight="1" x14ac:dyDescent="0.25">
      <c r="A91" s="111" t="s">
        <v>224</v>
      </c>
      <c r="B91" s="49" t="s">
        <v>64</v>
      </c>
      <c r="C91" s="84">
        <v>482.38</v>
      </c>
      <c r="D91" s="65">
        <v>323</v>
      </c>
      <c r="E91" s="50">
        <v>750</v>
      </c>
      <c r="F91" s="50">
        <v>440</v>
      </c>
      <c r="G91" s="50">
        <v>500</v>
      </c>
      <c r="H91" s="50">
        <v>500</v>
      </c>
      <c r="I91" s="51">
        <v>500</v>
      </c>
    </row>
    <row r="92" spans="1:9" ht="15" customHeight="1" x14ac:dyDescent="0.25">
      <c r="A92" s="111" t="s">
        <v>225</v>
      </c>
      <c r="B92" s="49" t="s">
        <v>65</v>
      </c>
      <c r="C92" s="84">
        <v>51.35</v>
      </c>
      <c r="D92" s="65">
        <v>55.02</v>
      </c>
      <c r="E92" s="50">
        <v>115</v>
      </c>
      <c r="F92" s="50">
        <v>75</v>
      </c>
      <c r="G92" s="50">
        <v>80</v>
      </c>
      <c r="H92" s="50">
        <v>80</v>
      </c>
      <c r="I92" s="51">
        <v>80</v>
      </c>
    </row>
    <row r="93" spans="1:9" ht="15" customHeight="1" x14ac:dyDescent="0.25">
      <c r="A93" s="111" t="s">
        <v>226</v>
      </c>
      <c r="B93" s="49" t="s">
        <v>66</v>
      </c>
      <c r="C93" s="84">
        <v>514.58000000000004</v>
      </c>
      <c r="D93" s="65">
        <v>550.17999999999995</v>
      </c>
      <c r="E93" s="50">
        <v>880</v>
      </c>
      <c r="F93" s="50">
        <v>460</v>
      </c>
      <c r="G93" s="50">
        <v>700</v>
      </c>
      <c r="H93" s="50">
        <v>700</v>
      </c>
      <c r="I93" s="51">
        <v>700</v>
      </c>
    </row>
    <row r="94" spans="1:9" ht="15" customHeight="1" x14ac:dyDescent="0.25">
      <c r="A94" s="111" t="s">
        <v>227</v>
      </c>
      <c r="B94" s="49" t="s">
        <v>67</v>
      </c>
      <c r="C94" s="84">
        <v>29.4</v>
      </c>
      <c r="D94" s="65">
        <v>34.200000000000003</v>
      </c>
      <c r="E94" s="50">
        <v>90</v>
      </c>
      <c r="F94" s="50">
        <v>40</v>
      </c>
      <c r="G94" s="50">
        <v>45</v>
      </c>
      <c r="H94" s="50">
        <v>45</v>
      </c>
      <c r="I94" s="51">
        <v>45</v>
      </c>
    </row>
    <row r="95" spans="1:9" ht="15" customHeight="1" x14ac:dyDescent="0.25">
      <c r="A95" s="111" t="s">
        <v>228</v>
      </c>
      <c r="B95" s="49" t="s">
        <v>68</v>
      </c>
      <c r="C95" s="84">
        <v>110.25</v>
      </c>
      <c r="D95" s="65">
        <v>117.9</v>
      </c>
      <c r="E95" s="50">
        <v>220</v>
      </c>
      <c r="F95" s="50">
        <v>130</v>
      </c>
      <c r="G95" s="50">
        <v>150</v>
      </c>
      <c r="H95" s="50">
        <v>150</v>
      </c>
      <c r="I95" s="51">
        <v>150</v>
      </c>
    </row>
    <row r="96" spans="1:9" ht="15" customHeight="1" x14ac:dyDescent="0.25">
      <c r="A96" s="111" t="s">
        <v>229</v>
      </c>
      <c r="B96" s="49" t="s">
        <v>69</v>
      </c>
      <c r="C96" s="84">
        <v>36.729999999999997</v>
      </c>
      <c r="D96" s="65">
        <v>35.799999999999997</v>
      </c>
      <c r="E96" s="50">
        <v>110</v>
      </c>
      <c r="F96" s="50">
        <v>80</v>
      </c>
      <c r="G96" s="50">
        <v>55</v>
      </c>
      <c r="H96" s="50">
        <v>55</v>
      </c>
      <c r="I96" s="51">
        <v>55</v>
      </c>
    </row>
    <row r="97" spans="1:13" ht="15" customHeight="1" x14ac:dyDescent="0.25">
      <c r="A97" s="111" t="s">
        <v>137</v>
      </c>
      <c r="B97" s="49" t="s">
        <v>70</v>
      </c>
      <c r="C97" s="84">
        <v>174.59</v>
      </c>
      <c r="D97" s="65">
        <v>186.65</v>
      </c>
      <c r="E97" s="50">
        <v>300</v>
      </c>
      <c r="F97" s="50">
        <v>180</v>
      </c>
      <c r="G97" s="50">
        <v>250</v>
      </c>
      <c r="H97" s="50">
        <v>250</v>
      </c>
      <c r="I97" s="51">
        <v>250</v>
      </c>
    </row>
    <row r="98" spans="1:13" ht="15" customHeight="1" x14ac:dyDescent="0.25">
      <c r="A98" s="111" t="s">
        <v>75</v>
      </c>
      <c r="B98" s="49" t="s">
        <v>71</v>
      </c>
      <c r="C98" s="84">
        <v>3482.44</v>
      </c>
      <c r="D98" s="65">
        <v>4944.17</v>
      </c>
      <c r="E98" s="50">
        <v>5520</v>
      </c>
      <c r="F98" s="50">
        <v>4000</v>
      </c>
      <c r="G98" s="50">
        <v>4500</v>
      </c>
      <c r="H98" s="50">
        <v>4500</v>
      </c>
      <c r="I98" s="51">
        <v>4500</v>
      </c>
    </row>
    <row r="99" spans="1:13" ht="15" customHeight="1" x14ac:dyDescent="0.25">
      <c r="A99" s="111" t="s">
        <v>230</v>
      </c>
      <c r="B99" s="49" t="s">
        <v>72</v>
      </c>
      <c r="C99" s="84">
        <v>823.96</v>
      </c>
      <c r="D99" s="65">
        <v>986.05</v>
      </c>
      <c r="E99" s="50">
        <v>695</v>
      </c>
      <c r="F99" s="50">
        <v>700</v>
      </c>
      <c r="G99" s="50">
        <v>700</v>
      </c>
      <c r="H99" s="50">
        <v>700</v>
      </c>
      <c r="I99" s="51">
        <v>700</v>
      </c>
    </row>
    <row r="100" spans="1:13" ht="15" customHeight="1" x14ac:dyDescent="0.25">
      <c r="A100" s="111" t="s">
        <v>242</v>
      </c>
      <c r="B100" s="49" t="s">
        <v>180</v>
      </c>
      <c r="C100" s="84">
        <v>18.55</v>
      </c>
      <c r="D100" s="65">
        <v>98.52</v>
      </c>
      <c r="E100" s="50">
        <v>0</v>
      </c>
      <c r="F100" s="50">
        <v>55</v>
      </c>
      <c r="G100" s="50">
        <v>0</v>
      </c>
      <c r="H100" s="50">
        <v>0</v>
      </c>
      <c r="I100" s="51">
        <v>0</v>
      </c>
    </row>
    <row r="101" spans="1:13" ht="15" customHeight="1" x14ac:dyDescent="0.25">
      <c r="A101" s="111" t="s">
        <v>100</v>
      </c>
      <c r="B101" s="49" t="s">
        <v>181</v>
      </c>
      <c r="C101" s="84">
        <v>4500</v>
      </c>
      <c r="D101" s="65">
        <v>0</v>
      </c>
      <c r="E101" s="50">
        <v>0</v>
      </c>
      <c r="F101" s="50">
        <v>0</v>
      </c>
      <c r="G101" s="50">
        <v>0</v>
      </c>
      <c r="H101" s="50">
        <v>0</v>
      </c>
      <c r="I101" s="51">
        <v>0</v>
      </c>
      <c r="L101" s="47" t="s">
        <v>0</v>
      </c>
    </row>
    <row r="102" spans="1:13" ht="15" customHeight="1" x14ac:dyDescent="0.25">
      <c r="A102" s="111" t="s">
        <v>116</v>
      </c>
      <c r="B102" s="49" t="s">
        <v>166</v>
      </c>
      <c r="C102" s="90">
        <v>562.03</v>
      </c>
      <c r="D102" s="69">
        <v>320.77</v>
      </c>
      <c r="E102" s="56">
        <v>500</v>
      </c>
      <c r="F102" s="56">
        <v>500</v>
      </c>
      <c r="G102" s="56">
        <v>500</v>
      </c>
      <c r="H102" s="56">
        <v>520</v>
      </c>
      <c r="I102" s="91">
        <v>500</v>
      </c>
      <c r="M102" s="47"/>
    </row>
    <row r="103" spans="1:13" ht="15" customHeight="1" x14ac:dyDescent="0.25">
      <c r="A103" s="2" t="s">
        <v>219</v>
      </c>
      <c r="B103" s="105" t="s">
        <v>26</v>
      </c>
      <c r="C103" s="92">
        <f t="shared" ref="C103" si="21">SUM(C87:C102)</f>
        <v>20616.589999999997</v>
      </c>
      <c r="D103" s="70">
        <f t="shared" ref="D103:I103" si="22">SUM(D87:D102)</f>
        <v>14304.41</v>
      </c>
      <c r="E103" s="57">
        <f t="shared" si="22"/>
        <v>19480</v>
      </c>
      <c r="F103" s="57">
        <f t="shared" si="22"/>
        <v>15260</v>
      </c>
      <c r="G103" s="57">
        <f t="shared" ref="G103:H103" si="23">SUM(G87:G102)</f>
        <v>15280</v>
      </c>
      <c r="H103" s="57">
        <f t="shared" si="23"/>
        <v>15300</v>
      </c>
      <c r="I103" s="93">
        <f t="shared" si="22"/>
        <v>15280</v>
      </c>
    </row>
    <row r="104" spans="1:13" ht="15" customHeight="1" x14ac:dyDescent="0.25">
      <c r="A104" s="113" t="s">
        <v>74</v>
      </c>
      <c r="B104" s="49" t="s">
        <v>73</v>
      </c>
      <c r="C104" s="84">
        <v>146.79</v>
      </c>
      <c r="D104" s="65">
        <v>148.13999999999999</v>
      </c>
      <c r="E104" s="50">
        <v>140</v>
      </c>
      <c r="F104" s="50">
        <v>150</v>
      </c>
      <c r="G104" s="50">
        <v>140</v>
      </c>
      <c r="H104" s="50">
        <v>140</v>
      </c>
      <c r="I104" s="51">
        <v>140</v>
      </c>
    </row>
    <row r="105" spans="1:13" ht="15" customHeight="1" x14ac:dyDescent="0.25">
      <c r="A105" s="113" t="s">
        <v>232</v>
      </c>
      <c r="B105" s="49" t="s">
        <v>206</v>
      </c>
      <c r="C105" s="84">
        <v>98.85</v>
      </c>
      <c r="D105" s="65">
        <v>0</v>
      </c>
      <c r="E105" s="50">
        <v>60</v>
      </c>
      <c r="F105" s="50">
        <v>50</v>
      </c>
      <c r="G105" s="50">
        <v>60</v>
      </c>
      <c r="H105" s="50">
        <v>60</v>
      </c>
      <c r="I105" s="51">
        <v>60</v>
      </c>
      <c r="J105" s="47"/>
      <c r="K105" s="47"/>
    </row>
    <row r="106" spans="1:13" ht="15" customHeight="1" x14ac:dyDescent="0.25">
      <c r="A106" s="113" t="s">
        <v>75</v>
      </c>
      <c r="B106" s="49" t="s">
        <v>76</v>
      </c>
      <c r="C106" s="84">
        <v>55.01</v>
      </c>
      <c r="D106" s="65">
        <v>59.95</v>
      </c>
      <c r="E106" s="50">
        <v>100</v>
      </c>
      <c r="F106" s="50">
        <v>50</v>
      </c>
      <c r="G106" s="50">
        <v>50</v>
      </c>
      <c r="H106" s="50">
        <v>50</v>
      </c>
      <c r="I106" s="51">
        <v>50</v>
      </c>
      <c r="J106" s="47"/>
      <c r="K106" s="47"/>
    </row>
    <row r="107" spans="1:13" ht="15" customHeight="1" thickBot="1" x14ac:dyDescent="0.3">
      <c r="A107" s="2" t="s">
        <v>231</v>
      </c>
      <c r="B107" s="114" t="s">
        <v>26</v>
      </c>
      <c r="C107" s="94">
        <f t="shared" ref="C107" si="24">SUM(C104:C106)</f>
        <v>300.64999999999998</v>
      </c>
      <c r="D107" s="71">
        <f t="shared" ref="D107:I107" si="25">SUM(D104:D106)</f>
        <v>208.08999999999997</v>
      </c>
      <c r="E107" s="59">
        <f t="shared" si="25"/>
        <v>300</v>
      </c>
      <c r="F107" s="59">
        <f t="shared" si="25"/>
        <v>250</v>
      </c>
      <c r="G107" s="59">
        <f t="shared" ref="G107:H107" si="26">SUM(G104:G106)</f>
        <v>250</v>
      </c>
      <c r="H107" s="59">
        <f t="shared" si="26"/>
        <v>250</v>
      </c>
      <c r="I107" s="95">
        <f t="shared" si="25"/>
        <v>250</v>
      </c>
      <c r="J107" s="47"/>
      <c r="K107" s="47"/>
    </row>
    <row r="108" spans="1:13" ht="15.75" customHeight="1" thickBot="1" x14ac:dyDescent="0.3">
      <c r="A108" s="3" t="s">
        <v>26</v>
      </c>
      <c r="B108" s="115" t="s">
        <v>0</v>
      </c>
      <c r="C108" s="96">
        <f>SUM(C44+C45+C51+C56+C58+C62+C67+67+C72+C78+C86+C103+C107)</f>
        <v>143501.54999999999</v>
      </c>
      <c r="D108" s="72">
        <f>SUM(D44+D45+D51+D56+D58+D62+D67+67+D72+D78+D86+D103+D107)</f>
        <v>271650.51</v>
      </c>
      <c r="E108" s="60">
        <f>SUM(E44+E51+E56+E58+E62+E68+E69+E72+E78+E86+E103+E107)</f>
        <v>196500</v>
      </c>
      <c r="F108" s="60">
        <f>SUM(F44+F51+F56+F58+F62+F67+F69+F72+F78+F86+F103+F107)</f>
        <v>195400</v>
      </c>
      <c r="G108" s="60">
        <f>SUM(G44+G51+G56+G58+G62+G67+G69+G72+G78+G86+G103+G107)</f>
        <v>104000</v>
      </c>
      <c r="H108" s="60">
        <f>SUM(H44+H51+H56+H58+H62+H67+H69+H72+H78+H86+H103+H107)</f>
        <v>94500</v>
      </c>
      <c r="I108" s="97">
        <f>SUM(I44+I51+I56+I58+I62+I67+I69+I72+I78+I86+I103+I107)</f>
        <v>95000</v>
      </c>
      <c r="J108" s="47"/>
      <c r="K108" s="47"/>
    </row>
    <row r="109" spans="1:13" ht="15.75" customHeight="1" x14ac:dyDescent="0.25">
      <c r="J109" s="47"/>
      <c r="K109" s="47"/>
    </row>
    <row r="110" spans="1:13" ht="15" customHeight="1" x14ac:dyDescent="0.25">
      <c r="J110" s="47"/>
      <c r="K110" s="47"/>
    </row>
    <row r="111" spans="1:13" ht="15" customHeight="1" x14ac:dyDescent="0.25">
      <c r="K111" s="47"/>
      <c r="L111" s="47"/>
    </row>
    <row r="112" spans="1:13" ht="15" customHeight="1" x14ac:dyDescent="0.25">
      <c r="K112" s="47"/>
      <c r="L112" s="47"/>
    </row>
    <row r="113" spans="5:11" ht="15" customHeight="1" x14ac:dyDescent="0.25"/>
    <row r="114" spans="5:11" ht="15" customHeight="1" x14ac:dyDescent="0.25"/>
    <row r="115" spans="5:11" ht="15" customHeight="1" x14ac:dyDescent="0.25"/>
    <row r="116" spans="5:11" ht="15" customHeight="1" x14ac:dyDescent="0.25"/>
    <row r="117" spans="5:11" ht="15" customHeight="1" x14ac:dyDescent="0.25"/>
    <row r="118" spans="5:11" ht="15" customHeight="1" x14ac:dyDescent="0.25"/>
    <row r="119" spans="5:11" ht="15" customHeight="1" x14ac:dyDescent="0.25"/>
    <row r="120" spans="5:11" ht="15" customHeight="1" x14ac:dyDescent="0.25">
      <c r="E120" s="47" t="s">
        <v>0</v>
      </c>
    </row>
    <row r="121" spans="5:11" ht="15" customHeight="1" x14ac:dyDescent="0.25"/>
    <row r="122" spans="5:11" ht="15" customHeight="1" x14ac:dyDescent="0.25"/>
    <row r="123" spans="5:11" ht="15" customHeight="1" x14ac:dyDescent="0.25"/>
    <row r="124" spans="5:11" ht="15" customHeight="1" x14ac:dyDescent="0.25"/>
    <row r="125" spans="5:11" ht="15" customHeight="1" x14ac:dyDescent="0.25"/>
    <row r="126" spans="5:11" ht="15" customHeight="1" x14ac:dyDescent="0.25"/>
    <row r="127" spans="5:11" ht="15" customHeight="1" x14ac:dyDescent="0.25">
      <c r="K127" s="47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Manager/>
  <Company>OBEC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ZMOS</dc:creator>
  <cp:keywords/>
  <dc:description/>
  <cp:lastModifiedBy>ŠŤAVINOVÁ Melinda</cp:lastModifiedBy>
  <cp:lastPrinted>2023-11-21T09:24:12Z</cp:lastPrinted>
  <dcterms:created xsi:type="dcterms:W3CDTF">2013-01-14T12:45:25Z</dcterms:created>
  <dcterms:modified xsi:type="dcterms:W3CDTF">2023-11-21T09:24:34Z</dcterms:modified>
  <cp:category/>
</cp:coreProperties>
</file>