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t03328\Downloads\"/>
    </mc:Choice>
  </mc:AlternateContent>
  <xr:revisionPtr revIDLastSave="0" documentId="8_{F55DCA0D-003E-468A-97D6-0E91CBE943DB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Hárok1" sheetId="1" r:id="rId1"/>
    <sheet name="Hárok2" sheetId="2" r:id="rId2"/>
    <sheet name="Hárok3" sheetId="3" r:id="rId3"/>
  </sheets>
  <calcPr calcId="191029"/>
</workbook>
</file>

<file path=xl/calcChain.xml><?xml version="1.0" encoding="utf-8"?>
<calcChain xmlns="http://schemas.openxmlformats.org/spreadsheetml/2006/main">
  <c r="F70" i="2" l="1"/>
  <c r="F74" i="2"/>
  <c r="F29" i="1" l="1"/>
  <c r="E108" i="2" l="1"/>
  <c r="E104" i="2"/>
  <c r="E88" i="2"/>
  <c r="E80" i="2"/>
  <c r="E74" i="2"/>
  <c r="E70" i="2"/>
  <c r="E68" i="2"/>
  <c r="E63" i="2"/>
  <c r="E57" i="2"/>
  <c r="E52" i="2"/>
  <c r="E44" i="2"/>
  <c r="E109" i="2" l="1"/>
  <c r="G108" i="2" l="1"/>
  <c r="G104" i="2"/>
  <c r="G88" i="2"/>
  <c r="G80" i="2"/>
  <c r="G74" i="2"/>
  <c r="G70" i="2"/>
  <c r="G68" i="2"/>
  <c r="G63" i="2"/>
  <c r="G57" i="2"/>
  <c r="G52" i="2"/>
  <c r="G44" i="2"/>
  <c r="D108" i="2"/>
  <c r="D104" i="2"/>
  <c r="D88" i="2"/>
  <c r="D80" i="2"/>
  <c r="D74" i="2"/>
  <c r="D70" i="2"/>
  <c r="D68" i="2"/>
  <c r="D63" i="2"/>
  <c r="D57" i="2"/>
  <c r="D52" i="2"/>
  <c r="D44" i="2"/>
  <c r="C108" i="2"/>
  <c r="C104" i="2"/>
  <c r="C88" i="2"/>
  <c r="C80" i="2"/>
  <c r="C74" i="2"/>
  <c r="C70" i="2"/>
  <c r="C68" i="2"/>
  <c r="C63" i="2"/>
  <c r="C57" i="2"/>
  <c r="C52" i="2"/>
  <c r="C44" i="2"/>
  <c r="H44" i="2"/>
  <c r="I29" i="1"/>
  <c r="H29" i="1"/>
  <c r="E29" i="1"/>
  <c r="D29" i="1"/>
  <c r="C109" i="2" l="1"/>
  <c r="D109" i="2"/>
  <c r="G109" i="2"/>
  <c r="D43" i="1"/>
  <c r="H70" i="2" l="1"/>
  <c r="I70" i="2"/>
  <c r="H74" i="2"/>
  <c r="I74" i="2"/>
  <c r="F68" i="2"/>
  <c r="H52" i="2"/>
  <c r="I52" i="2" l="1"/>
  <c r="F52" i="2"/>
  <c r="H108" i="2" l="1"/>
  <c r="H104" i="2"/>
  <c r="H88" i="2"/>
  <c r="H80" i="2"/>
  <c r="H68" i="2"/>
  <c r="H63" i="2"/>
  <c r="H57" i="2"/>
  <c r="F108" i="2"/>
  <c r="F104" i="2"/>
  <c r="F88" i="2"/>
  <c r="F80" i="2"/>
  <c r="F63" i="2"/>
  <c r="F57" i="2"/>
  <c r="F44" i="2"/>
  <c r="H109" i="2" l="1"/>
  <c r="F109" i="2"/>
  <c r="D37" i="1"/>
  <c r="D40" i="1"/>
  <c r="I108" i="2" l="1"/>
  <c r="I104" i="2"/>
  <c r="I88" i="2"/>
  <c r="I80" i="2"/>
  <c r="I68" i="2"/>
  <c r="I63" i="2"/>
  <c r="I57" i="2"/>
  <c r="I44" i="2"/>
  <c r="J29" i="1"/>
  <c r="G29" i="1"/>
  <c r="I109" i="2" l="1"/>
</calcChain>
</file>

<file path=xl/sharedStrings.xml><?xml version="1.0" encoding="utf-8"?>
<sst xmlns="http://schemas.openxmlformats.org/spreadsheetml/2006/main" count="285" uniqueCount="252">
  <si>
    <t xml:space="preserve"> </t>
  </si>
  <si>
    <t xml:space="preserve">   </t>
  </si>
  <si>
    <t>Daňové príjmy</t>
  </si>
  <si>
    <t>41 1 111 003</t>
  </si>
  <si>
    <t>Výnos dane z príjmov územ.samosprávy</t>
  </si>
  <si>
    <t>41 1 121 001</t>
  </si>
  <si>
    <t>Daň z pozemkov</t>
  </si>
  <si>
    <t>41 1 121 002</t>
  </si>
  <si>
    <t>Daň zo stavieb</t>
  </si>
  <si>
    <t>41 1 133 001</t>
  </si>
  <si>
    <t>Daň za psa</t>
  </si>
  <si>
    <t>41 1 133 013</t>
  </si>
  <si>
    <t>Poplatok za komunálny odpad + vrece</t>
  </si>
  <si>
    <t>Nedaňové príjmy</t>
  </si>
  <si>
    <t>41 1 212 002</t>
  </si>
  <si>
    <t>Príjmy z prenajatých pozemkov</t>
  </si>
  <si>
    <t>41 1 212 003</t>
  </si>
  <si>
    <t>Príjmy z prenajatých budov</t>
  </si>
  <si>
    <t xml:space="preserve">41 1 212 003 1 </t>
  </si>
  <si>
    <t>41 1 212 004</t>
  </si>
  <si>
    <t>Príjmy z prenajatých strojov</t>
  </si>
  <si>
    <t>41 1 221 004</t>
  </si>
  <si>
    <t>Administratívne poplatky</t>
  </si>
  <si>
    <t>41 1 223 001</t>
  </si>
  <si>
    <t>S P O L U :</t>
  </si>
  <si>
    <t>SPOLU:</t>
  </si>
  <si>
    <t>Príjmy z prenájmu bytov</t>
  </si>
  <si>
    <t>Príjmy z</t>
  </si>
  <si>
    <t>dobropisov</t>
  </si>
  <si>
    <t>vratiek</t>
  </si>
  <si>
    <t>01 1 1 631 001</t>
  </si>
  <si>
    <t>01 1 1 631 002</t>
  </si>
  <si>
    <t>01 1 1 611</t>
  </si>
  <si>
    <t>01 1 1 625 001</t>
  </si>
  <si>
    <t>01 1 1 625 002</t>
  </si>
  <si>
    <t>01 1 1 625 003</t>
  </si>
  <si>
    <t>01 1 1 625 004</t>
  </si>
  <si>
    <t>01 1 1 625 005</t>
  </si>
  <si>
    <t>01 1 1 625 007</t>
  </si>
  <si>
    <t>01 1 1 642 006</t>
  </si>
  <si>
    <t>01 1 1 637 027</t>
  </si>
  <si>
    <t>01 1 1 637 003</t>
  </si>
  <si>
    <t>01 1 1 637 026</t>
  </si>
  <si>
    <t>01 1 1 633 006</t>
  </si>
  <si>
    <t>01 1 1 637 004</t>
  </si>
  <si>
    <t>01 1 1 633 015</t>
  </si>
  <si>
    <t>05 1 0 637 012</t>
  </si>
  <si>
    <t>05 1 0 637 004</t>
  </si>
  <si>
    <t>05 1 0 633 006</t>
  </si>
  <si>
    <t xml:space="preserve">05 1 0  637 004 </t>
  </si>
  <si>
    <t>06 4 0 632 001</t>
  </si>
  <si>
    <t>06 3 0 632 001</t>
  </si>
  <si>
    <t>06 3 0 635 004</t>
  </si>
  <si>
    <t>06 3 0 637 004</t>
  </si>
  <si>
    <t>06 3 0 637 011</t>
  </si>
  <si>
    <t>06 3 0 633 006</t>
  </si>
  <si>
    <t>06 3 0 636 002</t>
  </si>
  <si>
    <t>06 1 0 637 004</t>
  </si>
  <si>
    <t>06 1 0 633 006</t>
  </si>
  <si>
    <t>06 1 0 632 001</t>
  </si>
  <si>
    <t>06 1 0 611</t>
  </si>
  <si>
    <t>06 1 0 625 001</t>
  </si>
  <si>
    <t>06 1 0 625 002</t>
  </si>
  <si>
    <t>06 1 0 625 003</t>
  </si>
  <si>
    <t>06 1 0 625 004</t>
  </si>
  <si>
    <t>06 1 0 625 005</t>
  </si>
  <si>
    <t>06 1 0 625 007</t>
  </si>
  <si>
    <t>06 1 0 633 015</t>
  </si>
  <si>
    <t>06 1 0 637 027</t>
  </si>
  <si>
    <t>05 4 0 632 001</t>
  </si>
  <si>
    <t>elektrická energia</t>
  </si>
  <si>
    <t>palivá</t>
  </si>
  <si>
    <t>05 4 0 633 015</t>
  </si>
  <si>
    <t>01 1 1 632 001</t>
  </si>
  <si>
    <t>01 1 1 632 003</t>
  </si>
  <si>
    <t>REGOB</t>
  </si>
  <si>
    <t>internetizácia</t>
  </si>
  <si>
    <t>01 1 1 632 004</t>
  </si>
  <si>
    <t>všeobecný materiál</t>
  </si>
  <si>
    <t>všeobecné služby</t>
  </si>
  <si>
    <t xml:space="preserve"> materiál REGOB</t>
  </si>
  <si>
    <t>01 1 1 633 013</t>
  </si>
  <si>
    <t>licenčné číslo</t>
  </si>
  <si>
    <t>01 1 1 633 009</t>
  </si>
  <si>
    <t>knihy, časopisy</t>
  </si>
  <si>
    <t>01 1 1 635 004</t>
  </si>
  <si>
    <t>údržba prevádzk.strojov</t>
  </si>
  <si>
    <t>01 1 1 637 001</t>
  </si>
  <si>
    <t>školenie, semináre</t>
  </si>
  <si>
    <t>01 1 1 637 005</t>
  </si>
  <si>
    <t>01 1 1 637 012</t>
  </si>
  <si>
    <t>poplatky bankám + SOZA</t>
  </si>
  <si>
    <t>01 1 1 651 002</t>
  </si>
  <si>
    <t>splátka úrokov z úveru</t>
  </si>
  <si>
    <t>01 1 1 653 001</t>
  </si>
  <si>
    <t>manipulačný poplatok</t>
  </si>
  <si>
    <t>splatenie úveru</t>
  </si>
  <si>
    <t>01 1 1 821 005</t>
  </si>
  <si>
    <t>odmena poslanci</t>
  </si>
  <si>
    <t>očak. skutočn.</t>
  </si>
  <si>
    <t>plán</t>
  </si>
  <si>
    <t>reprezentačné</t>
  </si>
  <si>
    <t>01 1 1 633 016</t>
  </si>
  <si>
    <t>poistenie majetku</t>
  </si>
  <si>
    <t>06 2 0 600</t>
  </si>
  <si>
    <t>rozvoj obce služba</t>
  </si>
  <si>
    <t>UPSVaR</t>
  </si>
  <si>
    <t>stravné</t>
  </si>
  <si>
    <t>ROZPOČET OBCE  -  PRÍJMY</t>
  </si>
  <si>
    <t xml:space="preserve"> VÝDAVKY</t>
  </si>
  <si>
    <t>08 2 0 600</t>
  </si>
  <si>
    <t xml:space="preserve"> plánovanie, manažment a kontrola   </t>
  </si>
  <si>
    <t>poštové služby</t>
  </si>
  <si>
    <t>telekomunikačné služby</t>
  </si>
  <si>
    <t>01 1 1 632 005</t>
  </si>
  <si>
    <t>výpočtová technika</t>
  </si>
  <si>
    <t>01 1 1 637 040</t>
  </si>
  <si>
    <t>oč.skutočnosť</t>
  </si>
  <si>
    <t xml:space="preserve"> Tarifný plat</t>
  </si>
  <si>
    <t>Poistenie do VšZP</t>
  </si>
  <si>
    <t>nemocenské poist.</t>
  </si>
  <si>
    <t>starobné poist.</t>
  </si>
  <si>
    <t>úrazové poist.</t>
  </si>
  <si>
    <t xml:space="preserve"> invalidné poist.</t>
  </si>
  <si>
    <t>poist. v nezam.</t>
  </si>
  <si>
    <t>rezervný fond</t>
  </si>
  <si>
    <t>telekom. technika</t>
  </si>
  <si>
    <t>01 1 1 633 002</t>
  </si>
  <si>
    <t>webstránka</t>
  </si>
  <si>
    <t>Uloženiu odpadu</t>
  </si>
  <si>
    <t>zimná údržba služba</t>
  </si>
  <si>
    <t>materiál</t>
  </si>
  <si>
    <t>06 4 0 637</t>
  </si>
  <si>
    <t>Rozvoj obce</t>
  </si>
  <si>
    <t>01 1 1 635 006</t>
  </si>
  <si>
    <t>Kultúrne služby</t>
  </si>
  <si>
    <t>MFSR</t>
  </si>
  <si>
    <t>cestovné náhrady</t>
  </si>
  <si>
    <t>Odvoz  odpadu</t>
  </si>
  <si>
    <t>Odpadové hosp.</t>
  </si>
  <si>
    <t xml:space="preserve">Údržba komunikácií </t>
  </si>
  <si>
    <t>Materiál,vrecia</t>
  </si>
  <si>
    <t>úver</t>
  </si>
  <si>
    <t>04 5 0 600</t>
  </si>
  <si>
    <t>06 2 0 700</t>
  </si>
  <si>
    <t>Obec nebude  vytvárať programový rozpočet.</t>
  </si>
  <si>
    <t xml:space="preserve">UPSVaR </t>
  </si>
  <si>
    <t xml:space="preserve">Separovaný odpad </t>
  </si>
  <si>
    <t>1  AC1, 72h</t>
  </si>
  <si>
    <t>predaja prebytočného m.</t>
  </si>
  <si>
    <t>Kapitálové prijmy</t>
  </si>
  <si>
    <t>01 1 1 62x</t>
  </si>
  <si>
    <t>špec. služby,audít, advokát</t>
  </si>
  <si>
    <t>3 46 454</t>
  </si>
  <si>
    <t xml:space="preserve">benzín  do kosačky </t>
  </si>
  <si>
    <t>Vypracoval:  Šťavinová</t>
  </si>
  <si>
    <t>06 1 0 651 002</t>
  </si>
  <si>
    <t>06 3 0 6xx</t>
  </si>
  <si>
    <t>cestovné náhr. zahraničné</t>
  </si>
  <si>
    <t>Rezervný fond</t>
  </si>
  <si>
    <t>propagácia, reklama , inzercia</t>
  </si>
  <si>
    <t>odmeny +dohody</t>
  </si>
  <si>
    <t>41 1 221 002</t>
  </si>
  <si>
    <t>Poplatky za overovanie</t>
  </si>
  <si>
    <t>Tranfér zahr., iné</t>
  </si>
  <si>
    <t xml:space="preserve">Bežné transféry </t>
  </si>
  <si>
    <t>1 XXX 300</t>
  </si>
  <si>
    <t>Dom smútku, cintorín</t>
  </si>
  <si>
    <t>08 4 0 632</t>
  </si>
  <si>
    <t>08 4 0 633 015</t>
  </si>
  <si>
    <t>08 4 0 633 006</t>
  </si>
  <si>
    <t>kultúra</t>
  </si>
  <si>
    <t>rozvoj obce  kap</t>
  </si>
  <si>
    <t>materiál +dohoda</t>
  </si>
  <si>
    <t>05 4 0 6xx</t>
  </si>
  <si>
    <t>08 4 0 6xx</t>
  </si>
  <si>
    <t>nákup pozemkov</t>
  </si>
  <si>
    <t>Verejná zeleň</t>
  </si>
  <si>
    <t>údržba kosačky</t>
  </si>
  <si>
    <t xml:space="preserve">materiál </t>
  </si>
  <si>
    <t xml:space="preserve"> Vodovod</t>
  </si>
  <si>
    <t xml:space="preserve">údržba </t>
  </si>
  <si>
    <t>všeobecné služby /AQUA/</t>
  </si>
  <si>
    <t>odmena /odpočet/odv</t>
  </si>
  <si>
    <t>rozbory vody</t>
  </si>
  <si>
    <t>nájom za zariadenie</t>
  </si>
  <si>
    <t>Bytový dom</t>
  </si>
  <si>
    <t>revízie+ služby</t>
  </si>
  <si>
    <t>údržba budovy - materiál</t>
  </si>
  <si>
    <t>elektrická energia spol.</t>
  </si>
  <si>
    <t>tarifný plat kurič</t>
  </si>
  <si>
    <t>zdravotná poisť.</t>
  </si>
  <si>
    <t>nemocenské poisť.</t>
  </si>
  <si>
    <t>starobné poisť.</t>
  </si>
  <si>
    <t>úrazové</t>
  </si>
  <si>
    <t>invalidné</t>
  </si>
  <si>
    <t>poist.v nezamest.</t>
  </si>
  <si>
    <t>dohoda</t>
  </si>
  <si>
    <t>Močidlá</t>
  </si>
  <si>
    <t>materiál +služby</t>
  </si>
  <si>
    <t>služby, odm</t>
  </si>
  <si>
    <t>Verené osvetlenie</t>
  </si>
  <si>
    <t>volby,SODB,referendum</t>
  </si>
  <si>
    <t>Zdravie, ochrana, mirg</t>
  </si>
  <si>
    <t>energie</t>
  </si>
  <si>
    <t>prevádzka</t>
  </si>
  <si>
    <t>iné</t>
  </si>
  <si>
    <t xml:space="preserve"> popl, nemoc</t>
  </si>
  <si>
    <t>ostatné</t>
  </si>
  <si>
    <t>materiál,stroje</t>
  </si>
  <si>
    <t>Bežné príjmy</t>
  </si>
  <si>
    <t>Bežné výdavky</t>
  </si>
  <si>
    <t>Rozpočet obce</t>
  </si>
  <si>
    <t>Kapitálové príjmy</t>
  </si>
  <si>
    <t>Kapitálové výdavky</t>
  </si>
  <si>
    <t>Rozdiel</t>
  </si>
  <si>
    <t>Fin. operácie príjmové</t>
  </si>
  <si>
    <t>Fin. operácie výdavkové</t>
  </si>
  <si>
    <t>01 1 1 642 014</t>
  </si>
  <si>
    <t>06 1 0 642 014</t>
  </si>
  <si>
    <t>04 5  633 015</t>
  </si>
  <si>
    <t>04 5  635 004</t>
  </si>
  <si>
    <t>04 5  633 006</t>
  </si>
  <si>
    <t>04 5  637</t>
  </si>
  <si>
    <t>04 5  637 004</t>
  </si>
  <si>
    <t>Rozdiel celkom</t>
  </si>
  <si>
    <t>Rekonštrukcia VO</t>
  </si>
  <si>
    <t>06 4 0 7xx</t>
  </si>
  <si>
    <t>údržba,služby VO</t>
  </si>
  <si>
    <t>01 1 1 711001</t>
  </si>
  <si>
    <t>01 1 1 717 xxx</t>
  </si>
  <si>
    <t>01 1 1 63x</t>
  </si>
  <si>
    <t>01 1 1 633 xxx</t>
  </si>
  <si>
    <t>08 2 0 akcia</t>
  </si>
  <si>
    <t>08 20 x úver</t>
  </si>
  <si>
    <t xml:space="preserve">06 2 0 </t>
  </si>
  <si>
    <t>Tranfér, iné</t>
  </si>
  <si>
    <t>11O5,1UA1,</t>
  </si>
  <si>
    <t>Poplatky -nádoby,vodné</t>
  </si>
  <si>
    <t>Prostriedky z predchádzajúcich rokov, dot</t>
  </si>
  <si>
    <t xml:space="preserve">01 1 1 634, 637 </t>
  </si>
  <si>
    <t>stavebné práce, proj</t>
  </si>
  <si>
    <t xml:space="preserve"> vlastné,uv</t>
  </si>
  <si>
    <t>10 xx 600 transf jed</t>
  </si>
  <si>
    <t>01 6 0 600</t>
  </si>
  <si>
    <t xml:space="preserve"> rok 2026</t>
  </si>
  <si>
    <t>čl. prísp. Transf</t>
  </si>
  <si>
    <t>prenájom budovy</t>
  </si>
  <si>
    <t>06 2 0 636</t>
  </si>
  <si>
    <t>údržba  služby</t>
  </si>
  <si>
    <t>06 1 0 623,621</t>
  </si>
  <si>
    <t>V Kalonde, dňa 20.11.2025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</si>
</sst>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Sk&quot;;[Red]\-#,##0.00\ &quot;Sk&quot;"/>
    <numFmt numFmtId="165" formatCode="#,##0.00\ [$€-1]"/>
    <numFmt numFmtId="166" formatCode="#,##0.00\ &quot;€&quot;"/>
  </numFmts>
  <fonts count="31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000000"/>
      <name val="Arial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sz val="11"/>
      <color rgb="FF000000"/>
      <name val="Calibri"/>
      <family val="2"/>
    </font>
    <font>
      <b/>
      <sz val="9"/>
      <color rgb="FF000000"/>
      <name val="Arial"/>
      <family val="2"/>
    </font>
    <font>
      <sz val="10"/>
      <name val="Arial"/>
      <family val="2"/>
    </font>
    <font>
      <sz val="9"/>
      <name val="Calibri"/>
      <family val="2"/>
    </font>
    <font>
      <b/>
      <sz val="16"/>
      <color theme="1"/>
      <name val="Calibri"/>
      <family val="2"/>
      <charset val="238"/>
      <scheme val="minor"/>
    </font>
    <font>
      <b/>
      <sz val="9"/>
      <color rgb="FF00000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9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b/>
      <sz val="10"/>
      <name val="Calibri"/>
      <family val="2"/>
      <charset val="238"/>
    </font>
    <font>
      <b/>
      <sz val="9"/>
      <color theme="1"/>
      <name val="Calibri"/>
      <family val="2"/>
      <charset val="238"/>
      <scheme val="minor"/>
    </font>
    <font>
      <sz val="10"/>
      <color theme="5" tint="-0.499984740745262"/>
      <name val="Calibri"/>
      <family val="2"/>
    </font>
    <font>
      <sz val="10"/>
      <color theme="3" tint="-0.249977111117893"/>
      <name val="Calibri"/>
      <family val="2"/>
    </font>
    <font>
      <sz val="9"/>
      <color theme="5" tint="-0.499984740745262"/>
      <name val="Calibri"/>
      <family val="2"/>
    </font>
    <font>
      <sz val="9"/>
      <color theme="3" tint="0.39997558519241921"/>
      <name val="Calibri"/>
      <family val="2"/>
    </font>
    <font>
      <sz val="9"/>
      <color theme="5" tint="-0.499984740745262"/>
      <name val="Calibri"/>
      <family val="2"/>
      <charset val="238"/>
    </font>
    <font>
      <sz val="9"/>
      <color theme="3"/>
      <name val="Calibri"/>
      <family val="2"/>
    </font>
    <font>
      <sz val="10"/>
      <name val="Calibri"/>
      <family val="2"/>
    </font>
    <font>
      <b/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55">
    <xf numFmtId="0" fontId="0" fillId="0" borderId="0" xfId="0"/>
    <xf numFmtId="0" fontId="1" fillId="0" borderId="0" xfId="0" applyFont="1"/>
    <xf numFmtId="0" fontId="2" fillId="0" borderId="3" xfId="0" applyNumberFormat="1" applyFont="1" applyFill="1" applyBorder="1" applyAlignment="1" applyProtection="1"/>
    <xf numFmtId="0" fontId="3" fillId="0" borderId="1" xfId="0" applyNumberFormat="1" applyFont="1" applyFill="1" applyBorder="1" applyAlignment="1" applyProtection="1"/>
    <xf numFmtId="3" fontId="3" fillId="0" borderId="4" xfId="0" applyNumberFormat="1" applyFont="1" applyFill="1" applyBorder="1" applyAlignment="1" applyProtection="1">
      <alignment horizontal="left"/>
    </xf>
    <xf numFmtId="164" fontId="3" fillId="0" borderId="9" xfId="0" applyNumberFormat="1" applyFont="1" applyFill="1" applyBorder="1" applyAlignment="1" applyProtection="1"/>
    <xf numFmtId="165" fontId="3" fillId="0" borderId="1" xfId="0" applyNumberFormat="1" applyFont="1" applyFill="1" applyBorder="1" applyAlignment="1" applyProtection="1">
      <alignment horizontal="right"/>
    </xf>
    <xf numFmtId="165" fontId="3" fillId="0" borderId="9" xfId="0" applyNumberFormat="1" applyFont="1" applyFill="1" applyBorder="1" applyAlignment="1" applyProtection="1">
      <alignment horizontal="right"/>
    </xf>
    <xf numFmtId="165" fontId="3" fillId="0" borderId="5" xfId="0" applyNumberFormat="1" applyFont="1" applyFill="1" applyBorder="1" applyAlignment="1" applyProtection="1">
      <alignment horizontal="right"/>
    </xf>
    <xf numFmtId="164" fontId="3" fillId="0" borderId="7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3" fillId="0" borderId="4" xfId="0" applyNumberFormat="1" applyFont="1" applyFill="1" applyBorder="1" applyAlignment="1" applyProtection="1"/>
    <xf numFmtId="0" fontId="4" fillId="0" borderId="1" xfId="0" applyNumberFormat="1" applyFont="1" applyFill="1" applyBorder="1" applyAlignment="1" applyProtection="1"/>
    <xf numFmtId="0" fontId="3" fillId="0" borderId="9" xfId="0" applyNumberFormat="1" applyFont="1" applyFill="1" applyBorder="1" applyAlignment="1" applyProtection="1"/>
    <xf numFmtId="165" fontId="3" fillId="0" borderId="1" xfId="0" applyNumberFormat="1" applyFont="1" applyFill="1" applyBorder="1" applyAlignment="1" applyProtection="1">
      <alignment horizontal="left"/>
    </xf>
    <xf numFmtId="165" fontId="3" fillId="0" borderId="1" xfId="0" applyNumberFormat="1" applyFont="1" applyFill="1" applyBorder="1" applyAlignment="1" applyProtection="1"/>
    <xf numFmtId="165" fontId="3" fillId="0" borderId="5" xfId="0" applyNumberFormat="1" applyFont="1" applyFill="1" applyBorder="1" applyAlignment="1" applyProtection="1"/>
    <xf numFmtId="0" fontId="8" fillId="0" borderId="2" xfId="0" applyNumberFormat="1" applyFont="1" applyFill="1" applyBorder="1" applyAlignment="1" applyProtection="1"/>
    <xf numFmtId="0" fontId="8" fillId="0" borderId="2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165" fontId="6" fillId="0" borderId="1" xfId="0" applyNumberFormat="1" applyFont="1" applyFill="1" applyBorder="1" applyAlignment="1" applyProtection="1">
      <alignment horizontal="right"/>
    </xf>
    <xf numFmtId="165" fontId="6" fillId="0" borderId="13" xfId="0" applyNumberFormat="1" applyFont="1" applyFill="1" applyBorder="1" applyAlignment="1" applyProtection="1">
      <alignment horizontal="right"/>
    </xf>
    <xf numFmtId="165" fontId="5" fillId="0" borderId="1" xfId="0" applyNumberFormat="1" applyFont="1" applyFill="1" applyBorder="1" applyAlignment="1" applyProtection="1">
      <alignment horizontal="right"/>
    </xf>
    <xf numFmtId="165" fontId="6" fillId="0" borderId="0" xfId="0" applyNumberFormat="1" applyFont="1" applyFill="1" applyBorder="1" applyAlignment="1" applyProtection="1"/>
    <xf numFmtId="166" fontId="6" fillId="0" borderId="1" xfId="0" applyNumberFormat="1" applyFont="1" applyFill="1" applyBorder="1" applyAlignment="1" applyProtection="1">
      <alignment horizontal="right"/>
    </xf>
    <xf numFmtId="166" fontId="5" fillId="0" borderId="1" xfId="0" applyNumberFormat="1" applyFont="1" applyFill="1" applyBorder="1" applyAlignment="1" applyProtection="1">
      <alignment horizontal="right"/>
    </xf>
    <xf numFmtId="0" fontId="9" fillId="0" borderId="0" xfId="0" applyNumberFormat="1" applyFont="1" applyFill="1" applyBorder="1" applyAlignment="1" applyProtection="1">
      <alignment horizontal="left"/>
    </xf>
    <xf numFmtId="0" fontId="11" fillId="0" borderId="0" xfId="0" applyFont="1" applyAlignment="1">
      <alignment horizontal="center"/>
    </xf>
    <xf numFmtId="165" fontId="12" fillId="0" borderId="1" xfId="0" applyNumberFormat="1" applyFont="1" applyFill="1" applyBorder="1" applyAlignment="1" applyProtection="1">
      <alignment horizontal="right"/>
    </xf>
    <xf numFmtId="165" fontId="3" fillId="0" borderId="0" xfId="0" applyNumberFormat="1" applyFont="1" applyFill="1" applyBorder="1" applyAlignment="1" applyProtection="1">
      <alignment horizontal="right"/>
    </xf>
    <xf numFmtId="0" fontId="0" fillId="0" borderId="11" xfId="0" applyBorder="1"/>
    <xf numFmtId="166" fontId="0" fillId="0" borderId="19" xfId="0" applyNumberFormat="1" applyBorder="1"/>
    <xf numFmtId="0" fontId="13" fillId="0" borderId="6" xfId="0" applyFont="1" applyBorder="1"/>
    <xf numFmtId="0" fontId="13" fillId="0" borderId="18" xfId="0" applyFont="1" applyBorder="1"/>
    <xf numFmtId="0" fontId="0" fillId="0" borderId="17" xfId="0" applyBorder="1"/>
    <xf numFmtId="166" fontId="0" fillId="0" borderId="16" xfId="0" applyNumberFormat="1" applyBorder="1"/>
    <xf numFmtId="0" fontId="0" fillId="0" borderId="6" xfId="0" applyBorder="1"/>
    <xf numFmtId="166" fontId="0" fillId="0" borderId="18" xfId="0" applyNumberFormat="1" applyBorder="1"/>
    <xf numFmtId="0" fontId="0" fillId="0" borderId="20" xfId="0" applyBorder="1"/>
    <xf numFmtId="166" fontId="0" fillId="0" borderId="21" xfId="0" applyNumberFormat="1" applyBorder="1"/>
    <xf numFmtId="165" fontId="3" fillId="0" borderId="9" xfId="0" applyNumberFormat="1" applyFont="1" applyFill="1" applyBorder="1" applyAlignment="1" applyProtection="1"/>
    <xf numFmtId="0" fontId="3" fillId="0" borderId="22" xfId="0" applyNumberFormat="1" applyFont="1" applyFill="1" applyBorder="1" applyAlignment="1" applyProtection="1"/>
    <xf numFmtId="165" fontId="6" fillId="0" borderId="9" xfId="0" applyNumberFormat="1" applyFont="1" applyFill="1" applyBorder="1" applyAlignment="1" applyProtection="1">
      <alignment horizontal="right"/>
    </xf>
    <xf numFmtId="165" fontId="5" fillId="0" borderId="9" xfId="0" applyNumberFormat="1" applyFont="1" applyFill="1" applyBorder="1" applyAlignment="1" applyProtection="1">
      <alignment horizontal="right"/>
    </xf>
    <xf numFmtId="165" fontId="12" fillId="0" borderId="9" xfId="0" applyNumberFormat="1" applyFont="1" applyFill="1" applyBorder="1" applyAlignment="1" applyProtection="1">
      <alignment horizontal="right"/>
    </xf>
    <xf numFmtId="166" fontId="6" fillId="0" borderId="9" xfId="0" applyNumberFormat="1" applyFont="1" applyFill="1" applyBorder="1" applyAlignment="1" applyProtection="1">
      <alignment horizontal="right"/>
    </xf>
    <xf numFmtId="166" fontId="5" fillId="0" borderId="9" xfId="0" applyNumberFormat="1" applyFont="1" applyFill="1" applyBorder="1" applyAlignment="1" applyProtection="1">
      <alignment horizontal="right"/>
    </xf>
    <xf numFmtId="165" fontId="6" fillId="0" borderId="5" xfId="0" applyNumberFormat="1" applyFont="1" applyFill="1" applyBorder="1" applyAlignment="1" applyProtection="1">
      <alignment horizontal="right"/>
    </xf>
    <xf numFmtId="165" fontId="5" fillId="0" borderId="5" xfId="0" applyNumberFormat="1" applyFont="1" applyFill="1" applyBorder="1" applyAlignment="1" applyProtection="1">
      <alignment horizontal="right"/>
    </xf>
    <xf numFmtId="165" fontId="12" fillId="0" borderId="5" xfId="0" applyNumberFormat="1" applyFont="1" applyFill="1" applyBorder="1" applyAlignment="1" applyProtection="1">
      <alignment horizontal="right"/>
    </xf>
    <xf numFmtId="166" fontId="6" fillId="0" borderId="5" xfId="0" applyNumberFormat="1" applyFont="1" applyFill="1" applyBorder="1" applyAlignment="1" applyProtection="1">
      <alignment horizontal="right"/>
    </xf>
    <xf numFmtId="166" fontId="5" fillId="0" borderId="5" xfId="0" applyNumberFormat="1" applyFont="1" applyFill="1" applyBorder="1" applyAlignment="1" applyProtection="1">
      <alignment horizontal="right"/>
    </xf>
    <xf numFmtId="0" fontId="8" fillId="0" borderId="22" xfId="0" applyNumberFormat="1" applyFont="1" applyFill="1" applyBorder="1" applyAlignment="1" applyProtection="1">
      <alignment horizontal="right"/>
    </xf>
    <xf numFmtId="0" fontId="8" fillId="0" borderId="3" xfId="0" applyNumberFormat="1" applyFont="1" applyFill="1" applyBorder="1" applyAlignment="1" applyProtection="1"/>
    <xf numFmtId="0" fontId="8" fillId="0" borderId="23" xfId="0" applyNumberFormat="1" applyFont="1" applyFill="1" applyBorder="1" applyAlignment="1" applyProtection="1"/>
    <xf numFmtId="0" fontId="8" fillId="0" borderId="24" xfId="0" applyNumberFormat="1" applyFont="1" applyFill="1" applyBorder="1" applyAlignment="1" applyProtection="1"/>
    <xf numFmtId="0" fontId="5" fillId="0" borderId="24" xfId="0" applyNumberFormat="1" applyFont="1" applyFill="1" applyBorder="1" applyAlignment="1" applyProtection="1"/>
    <xf numFmtId="0" fontId="6" fillId="0" borderId="26" xfId="0" applyNumberFormat="1" applyFont="1" applyFill="1" applyBorder="1" applyAlignment="1" applyProtection="1"/>
    <xf numFmtId="0" fontId="5" fillId="0" borderId="27" xfId="0" applyNumberFormat="1" applyFont="1" applyFill="1" applyBorder="1" applyAlignment="1" applyProtection="1"/>
    <xf numFmtId="0" fontId="6" fillId="0" borderId="24" xfId="0" applyNumberFormat="1" applyFont="1" applyFill="1" applyBorder="1" applyAlignment="1" applyProtection="1">
      <alignment horizontal="left"/>
    </xf>
    <xf numFmtId="165" fontId="5" fillId="0" borderId="24" xfId="0" applyNumberFormat="1" applyFont="1" applyFill="1" applyBorder="1" applyAlignment="1" applyProtection="1">
      <alignment horizontal="right"/>
    </xf>
    <xf numFmtId="165" fontId="5" fillId="0" borderId="25" xfId="0" applyNumberFormat="1" applyFont="1" applyFill="1" applyBorder="1" applyAlignment="1" applyProtection="1">
      <alignment horizontal="right"/>
    </xf>
    <xf numFmtId="165" fontId="5" fillId="0" borderId="26" xfId="0" applyNumberFormat="1" applyFont="1" applyFill="1" applyBorder="1" applyAlignment="1" applyProtection="1">
      <alignment horizontal="right"/>
    </xf>
    <xf numFmtId="0" fontId="2" fillId="0" borderId="14" xfId="0" applyNumberFormat="1" applyFont="1" applyFill="1" applyBorder="1" applyAlignment="1" applyProtection="1"/>
    <xf numFmtId="0" fontId="2" fillId="0" borderId="29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left"/>
    </xf>
    <xf numFmtId="0" fontId="3" fillId="0" borderId="8" xfId="0" applyNumberFormat="1" applyFont="1" applyFill="1" applyBorder="1" applyAlignment="1" applyProtection="1"/>
    <xf numFmtId="3" fontId="3" fillId="0" borderId="20" xfId="0" applyNumberFormat="1" applyFont="1" applyFill="1" applyBorder="1" applyAlignment="1" applyProtection="1">
      <alignment horizontal="left"/>
    </xf>
    <xf numFmtId="0" fontId="3" fillId="0" borderId="12" xfId="0" applyNumberFormat="1" applyFont="1" applyFill="1" applyBorder="1" applyAlignment="1" applyProtection="1"/>
    <xf numFmtId="0" fontId="3" fillId="0" borderId="15" xfId="0" applyNumberFormat="1" applyFont="1" applyFill="1" applyBorder="1" applyAlignment="1" applyProtection="1"/>
    <xf numFmtId="0" fontId="12" fillId="0" borderId="4" xfId="0" applyNumberFormat="1" applyFont="1" applyFill="1" applyBorder="1" applyAlignment="1" applyProtection="1"/>
    <xf numFmtId="0" fontId="14" fillId="0" borderId="4" xfId="0" applyNumberFormat="1" applyFont="1" applyFill="1" applyBorder="1" applyAlignment="1" applyProtection="1"/>
    <xf numFmtId="0" fontId="17" fillId="0" borderId="4" xfId="0" applyNumberFormat="1" applyFont="1" applyFill="1" applyBorder="1" applyAlignment="1" applyProtection="1"/>
    <xf numFmtId="0" fontId="14" fillId="0" borderId="4" xfId="0" applyNumberFormat="1" applyFont="1" applyFill="1" applyBorder="1" applyAlignment="1" applyProtection="1">
      <alignment horizontal="left"/>
    </xf>
    <xf numFmtId="0" fontId="18" fillId="0" borderId="4" xfId="0" applyNumberFormat="1" applyFont="1" applyFill="1" applyBorder="1" applyAlignment="1" applyProtection="1"/>
    <xf numFmtId="3" fontId="14" fillId="0" borderId="4" xfId="0" applyNumberFormat="1" applyFont="1" applyFill="1" applyBorder="1" applyAlignment="1" applyProtection="1">
      <alignment horizontal="right"/>
    </xf>
    <xf numFmtId="0" fontId="19" fillId="0" borderId="4" xfId="0" applyFont="1" applyBorder="1"/>
    <xf numFmtId="0" fontId="20" fillId="0" borderId="4" xfId="0" applyFont="1" applyBorder="1"/>
    <xf numFmtId="0" fontId="16" fillId="0" borderId="4" xfId="0" applyFont="1" applyBorder="1"/>
    <xf numFmtId="0" fontId="15" fillId="0" borderId="4" xfId="0" applyFont="1" applyBorder="1"/>
    <xf numFmtId="0" fontId="19" fillId="0" borderId="4" xfId="0" applyFont="1" applyBorder="1" applyAlignment="1">
      <alignment horizontal="left"/>
    </xf>
    <xf numFmtId="0" fontId="16" fillId="0" borderId="23" xfId="0" applyFont="1" applyBorder="1"/>
    <xf numFmtId="165" fontId="22" fillId="0" borderId="1" xfId="0" applyNumberFormat="1" applyFont="1" applyBorder="1"/>
    <xf numFmtId="165" fontId="22" fillId="0" borderId="30" xfId="0" applyNumberFormat="1" applyFont="1" applyBorder="1"/>
    <xf numFmtId="165" fontId="23" fillId="0" borderId="12" xfId="0" applyNumberFormat="1" applyFont="1" applyFill="1" applyBorder="1" applyAlignment="1" applyProtection="1">
      <alignment horizontal="right"/>
    </xf>
    <xf numFmtId="165" fontId="23" fillId="0" borderId="24" xfId="0" applyNumberFormat="1" applyFont="1" applyFill="1" applyBorder="1" applyAlignment="1" applyProtection="1">
      <alignment horizontal="right"/>
    </xf>
    <xf numFmtId="165" fontId="23" fillId="0" borderId="28" xfId="0" applyNumberFormat="1" applyFont="1" applyFill="1" applyBorder="1" applyAlignment="1" applyProtection="1">
      <alignment horizontal="right"/>
    </xf>
    <xf numFmtId="165" fontId="23" fillId="0" borderId="10" xfId="0" applyNumberFormat="1" applyFont="1" applyFill="1" applyBorder="1" applyAlignment="1" applyProtection="1">
      <alignment horizontal="right"/>
    </xf>
    <xf numFmtId="165" fontId="24" fillId="0" borderId="1" xfId="0" applyNumberFormat="1" applyFont="1" applyFill="1" applyBorder="1" applyAlignment="1" applyProtection="1">
      <alignment horizontal="right"/>
    </xf>
    <xf numFmtId="165" fontId="24" fillId="0" borderId="9" xfId="0" applyNumberFormat="1" applyFont="1" applyFill="1" applyBorder="1" applyAlignment="1" applyProtection="1">
      <alignment horizontal="right"/>
    </xf>
    <xf numFmtId="165" fontId="24" fillId="0" borderId="5" xfId="0" applyNumberFormat="1" applyFont="1" applyFill="1" applyBorder="1" applyAlignment="1" applyProtection="1">
      <alignment horizontal="right"/>
    </xf>
    <xf numFmtId="165" fontId="25" fillId="0" borderId="1" xfId="0" applyNumberFormat="1" applyFont="1" applyFill="1" applyBorder="1" applyAlignment="1" applyProtection="1">
      <alignment horizontal="right"/>
    </xf>
    <xf numFmtId="165" fontId="25" fillId="0" borderId="9" xfId="0" applyNumberFormat="1" applyFont="1" applyFill="1" applyBorder="1" applyAlignment="1" applyProtection="1">
      <alignment horizontal="right"/>
    </xf>
    <xf numFmtId="165" fontId="25" fillId="0" borderId="5" xfId="0" applyNumberFormat="1" applyFont="1" applyFill="1" applyBorder="1" applyAlignment="1" applyProtection="1">
      <alignment horizontal="right"/>
    </xf>
    <xf numFmtId="165" fontId="27" fillId="0" borderId="1" xfId="0" applyNumberFormat="1" applyFont="1" applyFill="1" applyBorder="1" applyAlignment="1" applyProtection="1">
      <alignment horizontal="right"/>
    </xf>
    <xf numFmtId="165" fontId="27" fillId="0" borderId="5" xfId="0" applyNumberFormat="1" applyFont="1" applyFill="1" applyBorder="1" applyAlignment="1" applyProtection="1">
      <alignment horizontal="right"/>
    </xf>
    <xf numFmtId="0" fontId="2" fillId="0" borderId="31" xfId="0" applyNumberFormat="1" applyFont="1" applyFill="1" applyBorder="1" applyAlignment="1" applyProtection="1">
      <alignment horizontal="right"/>
    </xf>
    <xf numFmtId="165" fontId="2" fillId="0" borderId="10" xfId="0" applyNumberFormat="1" applyFont="1" applyFill="1" applyBorder="1" applyAlignment="1" applyProtection="1">
      <alignment horizontal="right"/>
    </xf>
    <xf numFmtId="165" fontId="23" fillId="0" borderId="1" xfId="0" applyNumberFormat="1" applyFont="1" applyFill="1" applyBorder="1" applyAlignment="1" applyProtection="1">
      <alignment horizontal="right"/>
    </xf>
    <xf numFmtId="165" fontId="28" fillId="0" borderId="1" xfId="0" applyNumberFormat="1" applyFont="1" applyFill="1" applyBorder="1" applyAlignment="1" applyProtection="1">
      <alignment horizontal="right"/>
    </xf>
    <xf numFmtId="165" fontId="28" fillId="0" borderId="13" xfId="0" applyNumberFormat="1" applyFont="1" applyFill="1" applyBorder="1" applyAlignment="1" applyProtection="1">
      <alignment horizontal="right"/>
    </xf>
    <xf numFmtId="165" fontId="10" fillId="0" borderId="1" xfId="0" applyNumberFormat="1" applyFont="1" applyFill="1" applyBorder="1" applyAlignment="1" applyProtection="1">
      <alignment horizontal="right"/>
    </xf>
    <xf numFmtId="165" fontId="10" fillId="0" borderId="5" xfId="0" applyNumberFormat="1" applyFont="1" applyFill="1" applyBorder="1" applyAlignment="1" applyProtection="1">
      <alignment horizontal="right"/>
    </xf>
    <xf numFmtId="165" fontId="2" fillId="0" borderId="32" xfId="0" applyNumberFormat="1" applyFont="1" applyFill="1" applyBorder="1" applyAlignment="1" applyProtection="1">
      <alignment horizontal="right"/>
    </xf>
    <xf numFmtId="0" fontId="0" fillId="0" borderId="0" xfId="0" applyBorder="1"/>
    <xf numFmtId="165" fontId="3" fillId="2" borderId="1" xfId="0" applyNumberFormat="1" applyFont="1" applyFill="1" applyBorder="1" applyAlignment="1" applyProtection="1">
      <alignment horizontal="right"/>
    </xf>
    <xf numFmtId="165" fontId="24" fillId="2" borderId="1" xfId="0" applyNumberFormat="1" applyFont="1" applyFill="1" applyBorder="1" applyAlignment="1" applyProtection="1">
      <alignment horizontal="right"/>
    </xf>
    <xf numFmtId="165" fontId="3" fillId="2" borderId="1" xfId="0" applyNumberFormat="1" applyFont="1" applyFill="1" applyBorder="1" applyAlignment="1" applyProtection="1">
      <alignment horizontal="left"/>
    </xf>
    <xf numFmtId="165" fontId="29" fillId="2" borderId="24" xfId="0" applyNumberFormat="1" applyFont="1" applyFill="1" applyBorder="1" applyAlignment="1" applyProtection="1">
      <alignment horizontal="right"/>
    </xf>
    <xf numFmtId="0" fontId="2" fillId="0" borderId="33" xfId="0" applyNumberFormat="1" applyFont="1" applyFill="1" applyBorder="1" applyAlignment="1" applyProtection="1"/>
    <xf numFmtId="0" fontId="2" fillId="0" borderId="34" xfId="0" applyNumberFormat="1" applyFont="1" applyFill="1" applyBorder="1" applyAlignment="1" applyProtection="1"/>
    <xf numFmtId="0" fontId="2" fillId="0" borderId="32" xfId="0" applyNumberFormat="1" applyFont="1" applyFill="1" applyBorder="1" applyAlignment="1" applyProtection="1"/>
    <xf numFmtId="0" fontId="2" fillId="0" borderId="34" xfId="0" applyNumberFormat="1" applyFont="1" applyFill="1" applyBorder="1" applyAlignment="1" applyProtection="1">
      <alignment horizontal="right"/>
    </xf>
    <xf numFmtId="0" fontId="2" fillId="0" borderId="32" xfId="0" applyNumberFormat="1" applyFont="1" applyFill="1" applyBorder="1" applyAlignment="1" applyProtection="1">
      <alignment horizontal="right"/>
    </xf>
    <xf numFmtId="0" fontId="3" fillId="0" borderId="20" xfId="0" applyNumberFormat="1" applyFont="1" applyFill="1" applyBorder="1" applyAlignment="1" applyProtection="1"/>
    <xf numFmtId="0" fontId="2" fillId="0" borderId="12" xfId="0" applyNumberFormat="1" applyFont="1" applyFill="1" applyBorder="1" applyAlignment="1" applyProtection="1"/>
    <xf numFmtId="164" fontId="2" fillId="0" borderId="15" xfId="0" applyNumberFormat="1" applyFont="1" applyFill="1" applyBorder="1" applyAlignment="1" applyProtection="1"/>
    <xf numFmtId="165" fontId="2" fillId="0" borderId="35" xfId="0" applyNumberFormat="1" applyFont="1" applyFill="1" applyBorder="1" applyAlignment="1" applyProtection="1">
      <alignment horizontal="right"/>
    </xf>
    <xf numFmtId="0" fontId="6" fillId="0" borderId="24" xfId="0" applyNumberFormat="1" applyFont="1" applyFill="1" applyBorder="1" applyAlignment="1" applyProtection="1"/>
    <xf numFmtId="165" fontId="30" fillId="0" borderId="1" xfId="0" applyNumberFormat="1" applyFont="1" applyFill="1" applyBorder="1" applyAlignment="1" applyProtection="1">
      <alignment horizontal="right"/>
    </xf>
    <xf numFmtId="0" fontId="21" fillId="0" borderId="20" xfId="0" applyFont="1" applyBorder="1"/>
    <xf numFmtId="0" fontId="4" fillId="0" borderId="21" xfId="0" applyNumberFormat="1" applyFont="1" applyFill="1" applyBorder="1" applyAlignment="1" applyProtection="1"/>
    <xf numFmtId="165" fontId="2" fillId="0" borderId="12" xfId="0" applyNumberFormat="1" applyFont="1" applyFill="1" applyBorder="1" applyAlignment="1" applyProtection="1">
      <alignment horizontal="right"/>
    </xf>
    <xf numFmtId="165" fontId="2" fillId="0" borderId="15" xfId="0" applyNumberFormat="1" applyFont="1" applyFill="1" applyBorder="1" applyAlignment="1" applyProtection="1">
      <alignment horizontal="right"/>
    </xf>
    <xf numFmtId="165" fontId="2" fillId="0" borderId="21" xfId="0" applyNumberFormat="1" applyFont="1" applyFill="1" applyBorder="1" applyAlignment="1" applyProtection="1">
      <alignment horizontal="right"/>
    </xf>
    <xf numFmtId="0" fontId="14" fillId="0" borderId="3" xfId="0" applyNumberFormat="1" applyFont="1" applyFill="1" applyBorder="1" applyAlignment="1" applyProtection="1"/>
    <xf numFmtId="165" fontId="6" fillId="0" borderId="2" xfId="0" applyNumberFormat="1" applyFont="1" applyFill="1" applyBorder="1" applyAlignment="1" applyProtection="1">
      <alignment horizontal="right"/>
    </xf>
    <xf numFmtId="165" fontId="6" fillId="0" borderId="8" xfId="0" applyNumberFormat="1" applyFont="1" applyFill="1" applyBorder="1" applyAlignment="1" applyProtection="1">
      <alignment horizontal="right"/>
    </xf>
    <xf numFmtId="165" fontId="6" fillId="0" borderId="22" xfId="0" applyNumberFormat="1" applyFont="1" applyFill="1" applyBorder="1" applyAlignment="1" applyProtection="1">
      <alignment horizontal="right"/>
    </xf>
    <xf numFmtId="0" fontId="6" fillId="0" borderId="9" xfId="0" applyNumberFormat="1" applyFont="1" applyFill="1" applyBorder="1" applyAlignment="1" applyProtection="1"/>
    <xf numFmtId="165" fontId="26" fillId="0" borderId="1" xfId="0" applyNumberFormat="1" applyFont="1" applyFill="1" applyBorder="1" applyAlignment="1" applyProtection="1">
      <alignment horizontal="right"/>
    </xf>
    <xf numFmtId="1" fontId="6" fillId="0" borderId="8" xfId="0" applyNumberFormat="1" applyFont="1" applyFill="1" applyBorder="1" applyAlignment="1" applyProtection="1"/>
    <xf numFmtId="3" fontId="6" fillId="0" borderId="9" xfId="0" applyNumberFormat="1" applyFont="1" applyFill="1" applyBorder="1" applyAlignment="1" applyProtection="1"/>
    <xf numFmtId="0" fontId="5" fillId="0" borderId="9" xfId="0" applyNumberFormat="1" applyFont="1" applyFill="1" applyBorder="1" applyAlignment="1" applyProtection="1"/>
    <xf numFmtId="0" fontId="12" fillId="0" borderId="9" xfId="0" applyNumberFormat="1" applyFont="1" applyFill="1" applyBorder="1" applyAlignment="1" applyProtection="1">
      <alignment horizontal="left"/>
    </xf>
    <xf numFmtId="0" fontId="6" fillId="0" borderId="9" xfId="0" applyNumberFormat="1" applyFont="1" applyFill="1" applyBorder="1" applyAlignment="1" applyProtection="1">
      <alignment horizontal="left"/>
    </xf>
    <xf numFmtId="0" fontId="6" fillId="0" borderId="36" xfId="0" applyNumberFormat="1" applyFont="1" applyFill="1" applyBorder="1" applyAlignment="1" applyProtection="1"/>
    <xf numFmtId="0" fontId="14" fillId="0" borderId="9" xfId="0" applyNumberFormat="1" applyFont="1" applyFill="1" applyBorder="1" applyAlignment="1" applyProtection="1"/>
    <xf numFmtId="0" fontId="5" fillId="0" borderId="25" xfId="0" applyNumberFormat="1" applyFont="1" applyFill="1" applyBorder="1" applyAlignment="1" applyProtection="1"/>
    <xf numFmtId="165" fontId="6" fillId="0" borderId="3" xfId="0" applyNumberFormat="1" applyFont="1" applyFill="1" applyBorder="1" applyAlignment="1" applyProtection="1">
      <alignment horizontal="right"/>
    </xf>
    <xf numFmtId="165" fontId="6" fillId="0" borderId="4" xfId="0" applyNumberFormat="1" applyFont="1" applyFill="1" applyBorder="1" applyAlignment="1" applyProtection="1">
      <alignment horizontal="right"/>
    </xf>
    <xf numFmtId="165" fontId="25" fillId="0" borderId="4" xfId="0" applyNumberFormat="1" applyFont="1" applyFill="1" applyBorder="1" applyAlignment="1" applyProtection="1">
      <alignment horizontal="right"/>
    </xf>
    <xf numFmtId="165" fontId="28" fillId="0" borderId="4" xfId="0" applyNumberFormat="1" applyFont="1" applyFill="1" applyBorder="1" applyAlignment="1" applyProtection="1">
      <alignment horizontal="right"/>
    </xf>
    <xf numFmtId="165" fontId="5" fillId="2" borderId="4" xfId="0" applyNumberFormat="1" applyFont="1" applyFill="1" applyBorder="1" applyAlignment="1" applyProtection="1">
      <alignment horizontal="right"/>
    </xf>
    <xf numFmtId="165" fontId="12" fillId="2" borderId="4" xfId="0" applyNumberFormat="1" applyFont="1" applyFill="1" applyBorder="1" applyAlignment="1" applyProtection="1">
      <alignment horizontal="right"/>
    </xf>
    <xf numFmtId="165" fontId="25" fillId="2" borderId="4" xfId="0" applyNumberFormat="1" applyFont="1" applyFill="1" applyBorder="1" applyAlignment="1" applyProtection="1">
      <alignment horizontal="right"/>
    </xf>
    <xf numFmtId="165" fontId="10" fillId="2" borderId="4" xfId="0" applyNumberFormat="1" applyFont="1" applyFill="1" applyBorder="1" applyAlignment="1" applyProtection="1">
      <alignment horizontal="right"/>
    </xf>
    <xf numFmtId="165" fontId="6" fillId="2" borderId="4" xfId="0" applyNumberFormat="1" applyFont="1" applyFill="1" applyBorder="1" applyAlignment="1" applyProtection="1">
      <alignment horizontal="right"/>
    </xf>
    <xf numFmtId="165" fontId="6" fillId="2" borderId="37" xfId="0" applyNumberFormat="1" applyFont="1" applyFill="1" applyBorder="1" applyAlignment="1" applyProtection="1">
      <alignment horizontal="right"/>
    </xf>
    <xf numFmtId="165" fontId="22" fillId="0" borderId="4" xfId="0" applyNumberFormat="1" applyFont="1" applyBorder="1"/>
    <xf numFmtId="165" fontId="27" fillId="2" borderId="4" xfId="0" applyNumberFormat="1" applyFont="1" applyFill="1" applyBorder="1" applyAlignment="1" applyProtection="1">
      <alignment horizontal="right"/>
    </xf>
    <xf numFmtId="166" fontId="6" fillId="2" borderId="4" xfId="0" applyNumberFormat="1" applyFont="1" applyFill="1" applyBorder="1" applyAlignment="1" applyProtection="1">
      <alignment horizontal="right"/>
    </xf>
    <xf numFmtId="166" fontId="5" fillId="2" borderId="4" xfId="0" applyNumberFormat="1" applyFont="1" applyFill="1" applyBorder="1" applyAlignment="1" applyProtection="1">
      <alignment horizontal="right"/>
    </xf>
    <xf numFmtId="165" fontId="5" fillId="2" borderId="23" xfId="0" applyNumberFormat="1" applyFont="1" applyFill="1" applyBorder="1" applyAlignment="1" applyProtection="1">
      <alignment horizontal="right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8"/>
  <sheetViews>
    <sheetView tabSelected="1" topLeftCell="A19" workbookViewId="0">
      <selection activeCell="G35" sqref="G35"/>
    </sheetView>
  </sheetViews>
  <sheetFormatPr defaultRowHeight="15" x14ac:dyDescent="0.25"/>
  <cols>
    <col min="1" max="1" width="12.28515625" customWidth="1"/>
    <col min="3" max="3" width="25.7109375" customWidth="1"/>
    <col min="4" max="4" width="12.140625" customWidth="1"/>
    <col min="5" max="10" width="11.5703125" customWidth="1"/>
    <col min="12" max="12" width="12.7109375" customWidth="1"/>
  </cols>
  <sheetData>
    <row r="1" spans="1:10" ht="15" customHeight="1" thickBot="1" x14ac:dyDescent="0.3">
      <c r="A1" s="110"/>
      <c r="B1" s="111" t="s">
        <v>108</v>
      </c>
      <c r="C1" s="112"/>
      <c r="D1" s="113">
        <v>2023</v>
      </c>
      <c r="E1" s="113">
        <v>2024</v>
      </c>
      <c r="F1" s="113">
        <v>2025</v>
      </c>
      <c r="G1" s="114">
        <v>2025</v>
      </c>
      <c r="H1" s="113">
        <v>2026</v>
      </c>
      <c r="I1" s="97">
        <v>2027</v>
      </c>
      <c r="J1" s="97">
        <v>2028</v>
      </c>
    </row>
    <row r="2" spans="1:10" ht="15" customHeight="1" x14ac:dyDescent="0.25">
      <c r="A2" s="2" t="s">
        <v>0</v>
      </c>
      <c r="B2" s="63" t="s">
        <v>1</v>
      </c>
      <c r="C2" s="64"/>
      <c r="D2" s="65"/>
      <c r="E2" s="66"/>
      <c r="F2" s="66" t="s">
        <v>100</v>
      </c>
      <c r="G2" s="67" t="s">
        <v>117</v>
      </c>
      <c r="H2" s="65"/>
      <c r="I2" s="65"/>
      <c r="J2" s="41"/>
    </row>
    <row r="3" spans="1:10" ht="15" customHeight="1" x14ac:dyDescent="0.25">
      <c r="A3" s="4" t="s">
        <v>166</v>
      </c>
      <c r="B3" s="3" t="s">
        <v>165</v>
      </c>
      <c r="C3" s="5"/>
      <c r="D3" s="6">
        <v>5141.84</v>
      </c>
      <c r="E3" s="106">
        <v>4652.95</v>
      </c>
      <c r="F3" s="6">
        <v>800</v>
      </c>
      <c r="G3" s="7">
        <v>5600</v>
      </c>
      <c r="H3" s="6">
        <v>2000</v>
      </c>
      <c r="I3" s="6">
        <v>2000</v>
      </c>
      <c r="J3" s="8">
        <v>800</v>
      </c>
    </row>
    <row r="4" spans="1:10" ht="15" customHeight="1" x14ac:dyDescent="0.25">
      <c r="A4" s="4">
        <v>2</v>
      </c>
      <c r="B4" s="3" t="s">
        <v>136</v>
      </c>
      <c r="C4" s="9" t="s">
        <v>206</v>
      </c>
      <c r="D4" s="89">
        <v>14215.8</v>
      </c>
      <c r="E4" s="107">
        <v>99864.85</v>
      </c>
      <c r="F4" s="89">
        <v>0</v>
      </c>
      <c r="G4" s="90">
        <v>43300</v>
      </c>
      <c r="H4" s="89">
        <v>0</v>
      </c>
      <c r="I4" s="89">
        <v>0</v>
      </c>
      <c r="J4" s="91">
        <v>0</v>
      </c>
    </row>
    <row r="5" spans="1:10" ht="15" customHeight="1" x14ac:dyDescent="0.25">
      <c r="A5" s="4">
        <v>2</v>
      </c>
      <c r="B5" s="10" t="s">
        <v>150</v>
      </c>
      <c r="C5" s="9"/>
      <c r="D5" s="89">
        <v>23016.6</v>
      </c>
      <c r="E5" s="107">
        <v>0</v>
      </c>
      <c r="F5" s="89">
        <v>0</v>
      </c>
      <c r="G5" s="90">
        <v>14400</v>
      </c>
      <c r="H5" s="89">
        <v>0</v>
      </c>
      <c r="I5" s="89">
        <v>0</v>
      </c>
      <c r="J5" s="91">
        <v>0</v>
      </c>
    </row>
    <row r="6" spans="1:10" ht="15" customHeight="1" x14ac:dyDescent="0.25">
      <c r="A6" s="4" t="s">
        <v>148</v>
      </c>
      <c r="B6" s="3" t="s">
        <v>106</v>
      </c>
      <c r="C6" s="5"/>
      <c r="D6" s="7">
        <v>10459.26</v>
      </c>
      <c r="E6" s="106">
        <v>30500</v>
      </c>
      <c r="F6" s="6">
        <v>1000</v>
      </c>
      <c r="G6" s="7">
        <v>3200</v>
      </c>
      <c r="H6" s="6">
        <v>9800</v>
      </c>
      <c r="I6" s="6">
        <v>0</v>
      </c>
      <c r="J6" s="8">
        <v>0</v>
      </c>
    </row>
    <row r="7" spans="1:10" ht="15" customHeight="1" x14ac:dyDescent="0.25">
      <c r="A7" s="4">
        <v>1</v>
      </c>
      <c r="B7" s="3">
        <v>52</v>
      </c>
      <c r="C7" s="5" t="s">
        <v>236</v>
      </c>
      <c r="D7" s="6">
        <v>56910.14</v>
      </c>
      <c r="E7" s="106">
        <v>3686.28</v>
      </c>
      <c r="F7" s="6">
        <v>500</v>
      </c>
      <c r="G7" s="7">
        <v>29600</v>
      </c>
      <c r="H7" s="6">
        <v>0</v>
      </c>
      <c r="I7" s="6">
        <v>0</v>
      </c>
      <c r="J7" s="8">
        <v>0</v>
      </c>
    </row>
    <row r="8" spans="1:10" ht="15" customHeight="1" x14ac:dyDescent="0.25">
      <c r="A8" s="4" t="s">
        <v>237</v>
      </c>
      <c r="B8" s="3"/>
      <c r="C8" s="5" t="s">
        <v>164</v>
      </c>
      <c r="D8" s="6">
        <v>22710</v>
      </c>
      <c r="E8" s="106">
        <v>9735</v>
      </c>
      <c r="F8" s="6">
        <v>1800</v>
      </c>
      <c r="G8" s="7">
        <v>9700</v>
      </c>
      <c r="H8" s="6">
        <v>0</v>
      </c>
      <c r="I8" s="6">
        <v>0</v>
      </c>
      <c r="J8" s="8">
        <v>0</v>
      </c>
    </row>
    <row r="9" spans="1:10" ht="15" customHeight="1" x14ac:dyDescent="0.25">
      <c r="A9" s="11"/>
      <c r="B9" s="12" t="s">
        <v>2</v>
      </c>
      <c r="C9" s="13"/>
      <c r="D9" s="15"/>
      <c r="E9" s="108"/>
      <c r="F9" s="14"/>
      <c r="G9" s="40"/>
      <c r="H9" s="15"/>
      <c r="I9" s="15"/>
      <c r="J9" s="16"/>
    </row>
    <row r="10" spans="1:10" ht="15" customHeight="1" x14ac:dyDescent="0.25">
      <c r="A10" s="11" t="s">
        <v>3</v>
      </c>
      <c r="B10" s="3" t="s">
        <v>4</v>
      </c>
      <c r="C10" s="5"/>
      <c r="D10" s="6">
        <v>51249.39</v>
      </c>
      <c r="E10" s="106">
        <v>51374.7</v>
      </c>
      <c r="F10" s="6">
        <v>54200</v>
      </c>
      <c r="G10" s="7">
        <v>54000</v>
      </c>
      <c r="H10" s="6">
        <v>57500</v>
      </c>
      <c r="I10" s="6">
        <v>60900</v>
      </c>
      <c r="J10" s="8">
        <v>64000</v>
      </c>
    </row>
    <row r="11" spans="1:10" ht="15" customHeight="1" x14ac:dyDescent="0.25">
      <c r="A11" s="11" t="s">
        <v>5</v>
      </c>
      <c r="B11" s="3" t="s">
        <v>6</v>
      </c>
      <c r="C11" s="5"/>
      <c r="D11" s="6">
        <v>10228.11</v>
      </c>
      <c r="E11" s="106">
        <v>21746.86</v>
      </c>
      <c r="F11" s="6">
        <v>15500</v>
      </c>
      <c r="G11" s="7">
        <v>12700</v>
      </c>
      <c r="H11" s="6">
        <v>16500</v>
      </c>
      <c r="I11" s="6">
        <v>16500</v>
      </c>
      <c r="J11" s="8">
        <v>16500</v>
      </c>
    </row>
    <row r="12" spans="1:10" ht="15" customHeight="1" x14ac:dyDescent="0.25">
      <c r="A12" s="11" t="s">
        <v>7</v>
      </c>
      <c r="B12" s="3" t="s">
        <v>8</v>
      </c>
      <c r="C12" s="5"/>
      <c r="D12" s="6">
        <v>1413.85</v>
      </c>
      <c r="E12" s="106">
        <v>950.67</v>
      </c>
      <c r="F12" s="6">
        <v>1700</v>
      </c>
      <c r="G12" s="7">
        <v>1600</v>
      </c>
      <c r="H12" s="6">
        <v>1700</v>
      </c>
      <c r="I12" s="6">
        <v>1700</v>
      </c>
      <c r="J12" s="8">
        <v>1700</v>
      </c>
    </row>
    <row r="13" spans="1:10" ht="15" customHeight="1" x14ac:dyDescent="0.25">
      <c r="A13" s="11" t="s">
        <v>9</v>
      </c>
      <c r="B13" s="3" t="s">
        <v>10</v>
      </c>
      <c r="C13" s="5"/>
      <c r="D13" s="6">
        <v>140</v>
      </c>
      <c r="E13" s="106">
        <v>159.07</v>
      </c>
      <c r="F13" s="6">
        <v>100</v>
      </c>
      <c r="G13" s="7">
        <v>170</v>
      </c>
      <c r="H13" s="6">
        <v>150</v>
      </c>
      <c r="I13" s="6">
        <v>150</v>
      </c>
      <c r="J13" s="8">
        <v>150</v>
      </c>
    </row>
    <row r="14" spans="1:10" ht="15" customHeight="1" x14ac:dyDescent="0.25">
      <c r="A14" s="11" t="s">
        <v>11</v>
      </c>
      <c r="B14" s="3" t="s">
        <v>12</v>
      </c>
      <c r="C14" s="5"/>
      <c r="D14" s="6">
        <v>4147.13</v>
      </c>
      <c r="E14" s="106">
        <v>2871.83</v>
      </c>
      <c r="F14" s="6">
        <v>3000</v>
      </c>
      <c r="G14" s="7">
        <v>2300</v>
      </c>
      <c r="H14" s="6">
        <v>2200</v>
      </c>
      <c r="I14" s="6">
        <v>2400</v>
      </c>
      <c r="J14" s="8">
        <v>3000</v>
      </c>
    </row>
    <row r="15" spans="1:10" ht="15" customHeight="1" x14ac:dyDescent="0.25">
      <c r="A15" s="11"/>
      <c r="B15" s="12" t="s">
        <v>13</v>
      </c>
      <c r="C15" s="13"/>
      <c r="D15" s="6"/>
      <c r="E15" s="108"/>
      <c r="F15" s="14"/>
      <c r="G15" s="7"/>
      <c r="H15" s="15"/>
      <c r="I15" s="15"/>
      <c r="J15" s="16"/>
    </row>
    <row r="16" spans="1:10" ht="15" customHeight="1" x14ac:dyDescent="0.25">
      <c r="A16" s="11" t="s">
        <v>14</v>
      </c>
      <c r="B16" s="3" t="s">
        <v>15</v>
      </c>
      <c r="C16" s="5"/>
      <c r="D16" s="6">
        <v>340</v>
      </c>
      <c r="E16" s="106">
        <v>246.55</v>
      </c>
      <c r="F16" s="6">
        <v>350</v>
      </c>
      <c r="G16" s="7">
        <v>250</v>
      </c>
      <c r="H16" s="6">
        <v>300</v>
      </c>
      <c r="I16" s="6">
        <v>300</v>
      </c>
      <c r="J16" s="8">
        <v>300</v>
      </c>
    </row>
    <row r="17" spans="1:12" ht="15" customHeight="1" x14ac:dyDescent="0.25">
      <c r="A17" s="11" t="s">
        <v>16</v>
      </c>
      <c r="B17" s="3" t="s">
        <v>17</v>
      </c>
      <c r="C17" s="5"/>
      <c r="D17" s="6">
        <v>0</v>
      </c>
      <c r="E17" s="106">
        <v>0</v>
      </c>
      <c r="F17" s="6">
        <v>100</v>
      </c>
      <c r="G17" s="7">
        <v>100</v>
      </c>
      <c r="H17" s="6">
        <v>100</v>
      </c>
      <c r="I17" s="6">
        <v>100</v>
      </c>
      <c r="J17" s="8">
        <v>100</v>
      </c>
    </row>
    <row r="18" spans="1:12" ht="15" customHeight="1" x14ac:dyDescent="0.25">
      <c r="A18" s="11" t="s">
        <v>18</v>
      </c>
      <c r="B18" s="3" t="s">
        <v>26</v>
      </c>
      <c r="C18" s="5"/>
      <c r="D18" s="6">
        <v>20216.04</v>
      </c>
      <c r="E18" s="106">
        <v>22107.75</v>
      </c>
      <c r="F18" s="6">
        <v>23300</v>
      </c>
      <c r="G18" s="7">
        <v>23300</v>
      </c>
      <c r="H18" s="6">
        <v>23800</v>
      </c>
      <c r="I18" s="6">
        <v>24000</v>
      </c>
      <c r="J18" s="8">
        <v>25000</v>
      </c>
    </row>
    <row r="19" spans="1:12" ht="15" customHeight="1" x14ac:dyDescent="0.25">
      <c r="A19" s="11" t="s">
        <v>19</v>
      </c>
      <c r="B19" s="3" t="s">
        <v>20</v>
      </c>
      <c r="C19" s="5"/>
      <c r="D19" s="6">
        <v>0</v>
      </c>
      <c r="E19" s="106">
        <v>0</v>
      </c>
      <c r="F19" s="6">
        <v>40</v>
      </c>
      <c r="G19" s="7">
        <v>0</v>
      </c>
      <c r="H19" s="6">
        <v>40</v>
      </c>
      <c r="I19" s="6">
        <v>40</v>
      </c>
      <c r="J19" s="8">
        <v>40</v>
      </c>
    </row>
    <row r="20" spans="1:12" ht="15" customHeight="1" x14ac:dyDescent="0.25">
      <c r="A20" s="11" t="s">
        <v>162</v>
      </c>
      <c r="B20" s="3" t="s">
        <v>163</v>
      </c>
      <c r="C20" s="5"/>
      <c r="D20" s="6">
        <v>457</v>
      </c>
      <c r="E20" s="106">
        <v>250</v>
      </c>
      <c r="F20" s="6">
        <v>300</v>
      </c>
      <c r="G20" s="7">
        <v>190</v>
      </c>
      <c r="H20" s="6">
        <v>300</v>
      </c>
      <c r="I20" s="6">
        <v>300</v>
      </c>
      <c r="J20" s="8">
        <v>300</v>
      </c>
    </row>
    <row r="21" spans="1:12" ht="15" customHeight="1" x14ac:dyDescent="0.25">
      <c r="A21" s="11" t="s">
        <v>21</v>
      </c>
      <c r="B21" s="3" t="s">
        <v>22</v>
      </c>
      <c r="C21" s="5"/>
      <c r="D21" s="6">
        <v>255.6</v>
      </c>
      <c r="E21" s="106">
        <v>519.01</v>
      </c>
      <c r="F21" s="6">
        <v>600</v>
      </c>
      <c r="G21" s="7">
        <v>300</v>
      </c>
      <c r="H21" s="7">
        <v>400</v>
      </c>
      <c r="I21" s="6">
        <v>400</v>
      </c>
      <c r="J21" s="8">
        <v>400</v>
      </c>
    </row>
    <row r="22" spans="1:12" ht="15" customHeight="1" x14ac:dyDescent="0.25">
      <c r="A22" s="4">
        <v>41222003</v>
      </c>
      <c r="B22" s="3" t="s">
        <v>27</v>
      </c>
      <c r="C22" s="13" t="s">
        <v>149</v>
      </c>
      <c r="D22" s="6">
        <v>0</v>
      </c>
      <c r="E22" s="106"/>
      <c r="F22" s="6">
        <v>0</v>
      </c>
      <c r="G22" s="7">
        <v>0</v>
      </c>
      <c r="H22" s="6">
        <v>0</v>
      </c>
      <c r="I22" s="6">
        <v>0</v>
      </c>
      <c r="J22" s="8">
        <v>0</v>
      </c>
    </row>
    <row r="23" spans="1:12" ht="15" customHeight="1" x14ac:dyDescent="0.25">
      <c r="A23" s="4">
        <v>41292017</v>
      </c>
      <c r="B23" s="3" t="s">
        <v>27</v>
      </c>
      <c r="C23" s="13" t="s">
        <v>29</v>
      </c>
      <c r="D23" s="6">
        <v>400</v>
      </c>
      <c r="E23" s="106">
        <v>46.12</v>
      </c>
      <c r="F23" s="6">
        <v>60</v>
      </c>
      <c r="G23" s="7">
        <v>300</v>
      </c>
      <c r="H23" s="6">
        <v>60</v>
      </c>
      <c r="I23" s="6">
        <v>60</v>
      </c>
      <c r="J23" s="8">
        <v>60</v>
      </c>
    </row>
    <row r="24" spans="1:12" ht="15" customHeight="1" x14ac:dyDescent="0.25">
      <c r="A24" s="4">
        <v>41292012</v>
      </c>
      <c r="B24" s="3" t="s">
        <v>27</v>
      </c>
      <c r="C24" s="13" t="s">
        <v>28</v>
      </c>
      <c r="D24" s="6">
        <v>13.1</v>
      </c>
      <c r="E24" s="106">
        <v>179.14</v>
      </c>
      <c r="F24" s="6">
        <v>150</v>
      </c>
      <c r="G24" s="7">
        <v>920</v>
      </c>
      <c r="H24" s="6">
        <v>150</v>
      </c>
      <c r="I24" s="6">
        <v>150</v>
      </c>
      <c r="J24" s="8">
        <v>150</v>
      </c>
    </row>
    <row r="25" spans="1:12" ht="15" customHeight="1" x14ac:dyDescent="0.25">
      <c r="A25" s="11" t="s">
        <v>23</v>
      </c>
      <c r="B25" s="3" t="s">
        <v>238</v>
      </c>
      <c r="C25" s="5"/>
      <c r="D25" s="6">
        <v>4607.8</v>
      </c>
      <c r="E25" s="106">
        <v>5125.25</v>
      </c>
      <c r="F25" s="89">
        <v>3500</v>
      </c>
      <c r="G25" s="7">
        <v>3420</v>
      </c>
      <c r="H25" s="6">
        <v>4500</v>
      </c>
      <c r="I25" s="6">
        <v>4500</v>
      </c>
      <c r="J25" s="8">
        <v>4500</v>
      </c>
    </row>
    <row r="26" spans="1:12" ht="15" customHeight="1" x14ac:dyDescent="0.25">
      <c r="A26" s="4" t="s">
        <v>153</v>
      </c>
      <c r="B26" s="3" t="s">
        <v>159</v>
      </c>
      <c r="C26" s="13"/>
      <c r="D26" s="89">
        <v>2600</v>
      </c>
      <c r="E26" s="107">
        <v>0</v>
      </c>
      <c r="F26" s="89">
        <v>11000</v>
      </c>
      <c r="G26" s="90">
        <v>14000</v>
      </c>
      <c r="H26" s="89">
        <v>1000</v>
      </c>
      <c r="I26" s="89">
        <v>2000</v>
      </c>
      <c r="J26" s="91">
        <v>1000</v>
      </c>
    </row>
    <row r="27" spans="1:12" ht="15" customHeight="1" x14ac:dyDescent="0.25">
      <c r="A27" s="4">
        <v>3</v>
      </c>
      <c r="B27" s="3" t="s">
        <v>239</v>
      </c>
      <c r="C27" s="13"/>
      <c r="D27" s="89">
        <v>12396.24</v>
      </c>
      <c r="E27" s="107">
        <v>1790</v>
      </c>
      <c r="F27" s="99">
        <v>79000</v>
      </c>
      <c r="G27" s="90">
        <v>79000</v>
      </c>
      <c r="H27" s="89">
        <v>0</v>
      </c>
      <c r="I27" s="89">
        <v>0</v>
      </c>
      <c r="J27" s="91">
        <v>0</v>
      </c>
    </row>
    <row r="28" spans="1:12" ht="15" customHeight="1" thickBot="1" x14ac:dyDescent="0.3">
      <c r="A28" s="68">
        <v>52513002</v>
      </c>
      <c r="B28" s="69" t="s">
        <v>142</v>
      </c>
      <c r="C28" s="70" t="s">
        <v>206</v>
      </c>
      <c r="D28" s="85">
        <v>29600</v>
      </c>
      <c r="E28" s="109">
        <v>12000</v>
      </c>
      <c r="F28" s="85">
        <v>0</v>
      </c>
      <c r="G28" s="87">
        <v>63650</v>
      </c>
      <c r="H28" s="86">
        <v>15000</v>
      </c>
      <c r="I28" s="86">
        <v>0</v>
      </c>
      <c r="J28" s="88">
        <v>0</v>
      </c>
    </row>
    <row r="29" spans="1:12" ht="15" customHeight="1" thickBot="1" x14ac:dyDescent="0.3">
      <c r="A29" s="115"/>
      <c r="B29" s="116" t="s">
        <v>24</v>
      </c>
      <c r="C29" s="117"/>
      <c r="D29" s="98">
        <f t="shared" ref="D29:J29" si="0">SUM(D3:D28)</f>
        <v>270517.90000000002</v>
      </c>
      <c r="E29" s="118">
        <f t="shared" si="0"/>
        <v>267806.02999999997</v>
      </c>
      <c r="F29" s="118">
        <f>SUM(F3:F28)</f>
        <v>197000</v>
      </c>
      <c r="G29" s="98">
        <f t="shared" si="0"/>
        <v>362000</v>
      </c>
      <c r="H29" s="118">
        <f t="shared" si="0"/>
        <v>135500</v>
      </c>
      <c r="I29" s="98">
        <f t="shared" si="0"/>
        <v>115500</v>
      </c>
      <c r="J29" s="98">
        <f t="shared" si="0"/>
        <v>118000</v>
      </c>
      <c r="L29" s="29"/>
    </row>
    <row r="30" spans="1:12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2" ht="15.75" customHeight="1" x14ac:dyDescent="0.25">
      <c r="A31" t="s">
        <v>145</v>
      </c>
      <c r="C31" s="1"/>
      <c r="D31" s="1"/>
      <c r="E31" s="1"/>
      <c r="F31" s="1"/>
      <c r="G31" s="1"/>
      <c r="H31" s="1"/>
      <c r="I31" s="1"/>
      <c r="J31" s="1"/>
    </row>
    <row r="32" spans="1:12" ht="31.5" customHeight="1" x14ac:dyDescent="0.25">
      <c r="C32" s="1"/>
      <c r="D32" s="1"/>
      <c r="E32" s="1"/>
      <c r="F32" s="1"/>
      <c r="G32" s="1"/>
      <c r="H32" s="1"/>
      <c r="I32" s="1"/>
      <c r="J32" s="1"/>
    </row>
    <row r="33" spans="1:10" ht="21.75" thickBot="1" x14ac:dyDescent="0.4">
      <c r="C33" s="1"/>
      <c r="D33" s="27"/>
      <c r="E33" s="1"/>
      <c r="F33" s="1"/>
      <c r="G33" s="1"/>
      <c r="H33" s="1"/>
      <c r="I33" s="1"/>
      <c r="J33" s="1"/>
    </row>
    <row r="34" spans="1:10" ht="15.75" thickBot="1" x14ac:dyDescent="0.3">
      <c r="C34" s="32" t="s">
        <v>212</v>
      </c>
      <c r="D34" s="33" t="s">
        <v>245</v>
      </c>
    </row>
    <row r="35" spans="1:10" x14ac:dyDescent="0.25">
      <c r="C35" s="30" t="s">
        <v>210</v>
      </c>
      <c r="D35" s="31">
        <v>119500</v>
      </c>
    </row>
    <row r="36" spans="1:10" ht="15" customHeight="1" thickBot="1" x14ac:dyDescent="0.3">
      <c r="C36" s="34" t="s">
        <v>211</v>
      </c>
      <c r="D36" s="35">
        <v>-117000</v>
      </c>
    </row>
    <row r="37" spans="1:10" ht="15" customHeight="1" thickBot="1" x14ac:dyDescent="0.3">
      <c r="C37" s="36" t="s">
        <v>215</v>
      </c>
      <c r="D37" s="37">
        <f>SUM(D35:D36)</f>
        <v>2500</v>
      </c>
    </row>
    <row r="38" spans="1:10" ht="15" customHeight="1" x14ac:dyDescent="0.25">
      <c r="C38" s="30" t="s">
        <v>213</v>
      </c>
      <c r="D38" s="31">
        <v>0</v>
      </c>
    </row>
    <row r="39" spans="1:10" ht="15" customHeight="1" thickBot="1" x14ac:dyDescent="0.3">
      <c r="C39" s="34" t="s">
        <v>214</v>
      </c>
      <c r="D39" s="35">
        <v>-2000</v>
      </c>
    </row>
    <row r="40" spans="1:10" ht="14.25" customHeight="1" thickBot="1" x14ac:dyDescent="0.3">
      <c r="C40" s="36" t="s">
        <v>215</v>
      </c>
      <c r="D40" s="37">
        <f>SUM(D38:D39)</f>
        <v>-2000</v>
      </c>
    </row>
    <row r="41" spans="1:10" ht="15" customHeight="1" x14ac:dyDescent="0.25">
      <c r="C41" s="30" t="s">
        <v>216</v>
      </c>
      <c r="D41" s="31">
        <v>16000</v>
      </c>
    </row>
    <row r="42" spans="1:10" ht="15.75" customHeight="1" thickBot="1" x14ac:dyDescent="0.3">
      <c r="C42" s="34" t="s">
        <v>217</v>
      </c>
      <c r="D42" s="35">
        <v>-1500</v>
      </c>
    </row>
    <row r="43" spans="1:10" ht="13.5" customHeight="1" thickBot="1" x14ac:dyDescent="0.3">
      <c r="C43" s="36" t="s">
        <v>215</v>
      </c>
      <c r="D43" s="37">
        <f>SUM(D41:D42)</f>
        <v>14500</v>
      </c>
    </row>
    <row r="44" spans="1:10" ht="15.75" thickBot="1" x14ac:dyDescent="0.3">
      <c r="C44" s="38" t="s">
        <v>225</v>
      </c>
      <c r="D44" s="39">
        <v>15000</v>
      </c>
    </row>
    <row r="46" spans="1:10" x14ac:dyDescent="0.25">
      <c r="A46" s="1" t="s">
        <v>251</v>
      </c>
      <c r="B46" s="1"/>
    </row>
    <row r="47" spans="1:10" x14ac:dyDescent="0.25">
      <c r="A47" s="1"/>
      <c r="B47" s="1"/>
    </row>
    <row r="48" spans="1:10" x14ac:dyDescent="0.25">
      <c r="A48" s="1" t="s">
        <v>155</v>
      </c>
      <c r="B48" s="1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32"/>
  <sheetViews>
    <sheetView topLeftCell="A36" zoomScale="98" zoomScaleNormal="98" workbookViewId="0">
      <selection activeCell="G42" sqref="G42"/>
    </sheetView>
  </sheetViews>
  <sheetFormatPr defaultRowHeight="15" x14ac:dyDescent="0.25"/>
  <cols>
    <col min="1" max="1" width="16.140625" customWidth="1"/>
    <col min="2" max="2" width="19.7109375" customWidth="1"/>
    <col min="3" max="3" width="13.5703125" customWidth="1"/>
    <col min="4" max="4" width="12" customWidth="1"/>
    <col min="5" max="10" width="12.28515625" customWidth="1"/>
    <col min="11" max="11" width="10.28515625" customWidth="1"/>
    <col min="12" max="12" width="9.28515625" bestFit="1" customWidth="1"/>
    <col min="13" max="13" width="14.7109375" customWidth="1"/>
    <col min="14" max="14" width="14.140625" customWidth="1"/>
  </cols>
  <sheetData>
    <row r="1" spans="1:9" ht="15" customHeight="1" x14ac:dyDescent="0.25">
      <c r="A1" s="53" t="s">
        <v>109</v>
      </c>
      <c r="B1" s="17"/>
      <c r="C1" s="18">
        <v>2023</v>
      </c>
      <c r="D1" s="18">
        <v>2024</v>
      </c>
      <c r="E1" s="18">
        <v>2025</v>
      </c>
      <c r="F1" s="18">
        <v>2025</v>
      </c>
      <c r="G1" s="18">
        <v>2026</v>
      </c>
      <c r="H1" s="18">
        <v>2027</v>
      </c>
      <c r="I1" s="52">
        <v>2028</v>
      </c>
    </row>
    <row r="2" spans="1:9" ht="15" customHeight="1" thickBot="1" x14ac:dyDescent="0.3">
      <c r="A2" s="54"/>
      <c r="B2" s="55"/>
      <c r="C2" s="56"/>
      <c r="D2" s="58"/>
      <c r="E2" s="59" t="s">
        <v>100</v>
      </c>
      <c r="F2" s="58" t="s">
        <v>99</v>
      </c>
      <c r="G2" s="119"/>
      <c r="H2" s="119"/>
      <c r="I2" s="57"/>
    </row>
    <row r="3" spans="1:9" ht="15" customHeight="1" x14ac:dyDescent="0.25">
      <c r="A3" s="126" t="s">
        <v>118</v>
      </c>
      <c r="B3" s="132" t="s">
        <v>32</v>
      </c>
      <c r="C3" s="140">
        <v>29582.080000000002</v>
      </c>
      <c r="D3" s="127">
        <v>30920.39</v>
      </c>
      <c r="E3" s="128">
        <v>31000</v>
      </c>
      <c r="F3" s="127">
        <v>34000</v>
      </c>
      <c r="G3" s="127">
        <v>37000</v>
      </c>
      <c r="H3" s="127">
        <v>37000</v>
      </c>
      <c r="I3" s="129">
        <v>38000</v>
      </c>
    </row>
    <row r="4" spans="1:9" ht="15" customHeight="1" x14ac:dyDescent="0.25">
      <c r="A4" s="72" t="s">
        <v>119</v>
      </c>
      <c r="B4" s="130" t="s">
        <v>151</v>
      </c>
      <c r="C4" s="141">
        <v>2730.99</v>
      </c>
      <c r="D4" s="20">
        <v>3488.92</v>
      </c>
      <c r="E4" s="42">
        <v>3400</v>
      </c>
      <c r="F4" s="20">
        <v>3750</v>
      </c>
      <c r="G4" s="20">
        <v>3800</v>
      </c>
      <c r="H4" s="20">
        <v>3800</v>
      </c>
      <c r="I4" s="47">
        <v>3800</v>
      </c>
    </row>
    <row r="5" spans="1:9" ht="15" customHeight="1" x14ac:dyDescent="0.25">
      <c r="A5" s="72" t="s">
        <v>120</v>
      </c>
      <c r="B5" s="130" t="s">
        <v>33</v>
      </c>
      <c r="C5" s="141">
        <v>415.46</v>
      </c>
      <c r="D5" s="20">
        <v>432.49</v>
      </c>
      <c r="E5" s="42">
        <v>450</v>
      </c>
      <c r="F5" s="20">
        <v>480</v>
      </c>
      <c r="G5" s="20">
        <v>500</v>
      </c>
      <c r="H5" s="20">
        <v>500</v>
      </c>
      <c r="I5" s="47">
        <v>500</v>
      </c>
    </row>
    <row r="6" spans="1:9" ht="15" customHeight="1" x14ac:dyDescent="0.25">
      <c r="A6" s="72" t="s">
        <v>121</v>
      </c>
      <c r="B6" s="130" t="s">
        <v>34</v>
      </c>
      <c r="C6" s="141">
        <v>4153.62</v>
      </c>
      <c r="D6" s="20">
        <v>4350.92</v>
      </c>
      <c r="E6" s="42">
        <v>4400</v>
      </c>
      <c r="F6" s="20">
        <v>4800</v>
      </c>
      <c r="G6" s="20">
        <v>5000</v>
      </c>
      <c r="H6" s="20">
        <v>5000</v>
      </c>
      <c r="I6" s="47">
        <v>5000</v>
      </c>
    </row>
    <row r="7" spans="1:9" ht="15" customHeight="1" x14ac:dyDescent="0.25">
      <c r="A7" s="72" t="s">
        <v>122</v>
      </c>
      <c r="B7" s="130" t="s">
        <v>35</v>
      </c>
      <c r="C7" s="141">
        <v>262.69</v>
      </c>
      <c r="D7" s="20">
        <v>311.35000000000002</v>
      </c>
      <c r="E7" s="42">
        <v>300</v>
      </c>
      <c r="F7" s="20">
        <v>300</v>
      </c>
      <c r="G7" s="20">
        <v>350</v>
      </c>
      <c r="H7" s="20">
        <v>350</v>
      </c>
      <c r="I7" s="47">
        <v>350</v>
      </c>
    </row>
    <row r="8" spans="1:9" ht="15" customHeight="1" x14ac:dyDescent="0.25">
      <c r="A8" s="72" t="s">
        <v>123</v>
      </c>
      <c r="B8" s="130" t="s">
        <v>36</v>
      </c>
      <c r="C8" s="141">
        <v>891.8</v>
      </c>
      <c r="D8" s="42">
        <v>869.86</v>
      </c>
      <c r="E8" s="42">
        <v>950</v>
      </c>
      <c r="F8" s="20">
        <v>1050</v>
      </c>
      <c r="G8" s="20">
        <v>1200</v>
      </c>
      <c r="H8" s="20">
        <v>1200</v>
      </c>
      <c r="I8" s="47">
        <v>1200</v>
      </c>
    </row>
    <row r="9" spans="1:9" ht="15" customHeight="1" x14ac:dyDescent="0.25">
      <c r="A9" s="72" t="s">
        <v>124</v>
      </c>
      <c r="B9" s="130" t="s">
        <v>37</v>
      </c>
      <c r="C9" s="141">
        <v>291.35000000000002</v>
      </c>
      <c r="D9" s="42">
        <v>295.02999999999997</v>
      </c>
      <c r="E9" s="42">
        <v>290</v>
      </c>
      <c r="F9" s="20">
        <v>340</v>
      </c>
      <c r="G9" s="20">
        <v>360</v>
      </c>
      <c r="H9" s="20">
        <v>360</v>
      </c>
      <c r="I9" s="47">
        <v>360</v>
      </c>
    </row>
    <row r="10" spans="1:9" ht="15" customHeight="1" x14ac:dyDescent="0.25">
      <c r="A10" s="72" t="s">
        <v>125</v>
      </c>
      <c r="B10" s="130" t="s">
        <v>38</v>
      </c>
      <c r="C10" s="141">
        <v>1421.88</v>
      </c>
      <c r="D10" s="20">
        <v>1448.85</v>
      </c>
      <c r="E10" s="42">
        <v>1500</v>
      </c>
      <c r="F10" s="20">
        <v>1620</v>
      </c>
      <c r="G10" s="20">
        <v>1700</v>
      </c>
      <c r="H10" s="20">
        <v>1700</v>
      </c>
      <c r="I10" s="47">
        <v>1700</v>
      </c>
    </row>
    <row r="11" spans="1:9" ht="15" customHeight="1" x14ac:dyDescent="0.25">
      <c r="A11" s="72" t="s">
        <v>137</v>
      </c>
      <c r="B11" s="133" t="s">
        <v>30</v>
      </c>
      <c r="C11" s="141">
        <v>1077.3699999999999</v>
      </c>
      <c r="D11" s="20">
        <v>1042.1500000000001</v>
      </c>
      <c r="E11" s="42">
        <v>1200</v>
      </c>
      <c r="F11" s="20">
        <v>1200</v>
      </c>
      <c r="G11" s="20">
        <v>1200</v>
      </c>
      <c r="H11" s="20">
        <v>1200</v>
      </c>
      <c r="I11" s="47">
        <v>1200</v>
      </c>
    </row>
    <row r="12" spans="1:9" ht="15" customHeight="1" x14ac:dyDescent="0.25">
      <c r="A12" s="72" t="s">
        <v>158</v>
      </c>
      <c r="B12" s="130" t="s">
        <v>31</v>
      </c>
      <c r="C12" s="141">
        <v>404.66</v>
      </c>
      <c r="D12" s="20">
        <v>98.7</v>
      </c>
      <c r="E12" s="42">
        <v>200</v>
      </c>
      <c r="F12" s="20">
        <v>200</v>
      </c>
      <c r="G12" s="20">
        <v>200</v>
      </c>
      <c r="H12" s="20">
        <v>200</v>
      </c>
      <c r="I12" s="47">
        <v>200</v>
      </c>
    </row>
    <row r="13" spans="1:9" ht="15" customHeight="1" x14ac:dyDescent="0.25">
      <c r="A13" s="72" t="s">
        <v>70</v>
      </c>
      <c r="B13" s="130" t="s">
        <v>73</v>
      </c>
      <c r="C13" s="141">
        <v>2311.44</v>
      </c>
      <c r="D13" s="20">
        <v>2244.17</v>
      </c>
      <c r="E13" s="42">
        <v>2000</v>
      </c>
      <c r="F13" s="20">
        <v>2000</v>
      </c>
      <c r="G13" s="20">
        <v>2200</v>
      </c>
      <c r="H13" s="20">
        <v>2200</v>
      </c>
      <c r="I13" s="47">
        <v>2200</v>
      </c>
    </row>
    <row r="14" spans="1:9" ht="15" customHeight="1" x14ac:dyDescent="0.25">
      <c r="A14" s="72" t="s">
        <v>113</v>
      </c>
      <c r="B14" s="130" t="s">
        <v>114</v>
      </c>
      <c r="C14" s="141">
        <v>410.88</v>
      </c>
      <c r="D14" s="20">
        <v>486.71</v>
      </c>
      <c r="E14" s="42">
        <v>500</v>
      </c>
      <c r="F14" s="20">
        <v>400</v>
      </c>
      <c r="G14" s="20">
        <v>500</v>
      </c>
      <c r="H14" s="20">
        <v>500</v>
      </c>
      <c r="I14" s="47">
        <v>500</v>
      </c>
    </row>
    <row r="15" spans="1:9" ht="15" customHeight="1" x14ac:dyDescent="0.25">
      <c r="A15" s="72" t="s">
        <v>112</v>
      </c>
      <c r="B15" s="130" t="s">
        <v>74</v>
      </c>
      <c r="C15" s="141">
        <v>271.45</v>
      </c>
      <c r="D15" s="20">
        <v>244.58</v>
      </c>
      <c r="E15" s="42">
        <v>300</v>
      </c>
      <c r="F15" s="20">
        <v>300</v>
      </c>
      <c r="G15" s="20">
        <v>300</v>
      </c>
      <c r="H15" s="20">
        <v>300</v>
      </c>
      <c r="I15" s="47">
        <v>300</v>
      </c>
    </row>
    <row r="16" spans="1:9" ht="15" customHeight="1" x14ac:dyDescent="0.25">
      <c r="A16" s="72" t="s">
        <v>75</v>
      </c>
      <c r="B16" s="130" t="s">
        <v>231</v>
      </c>
      <c r="C16" s="141">
        <v>50.3</v>
      </c>
      <c r="D16" s="20">
        <v>8.1999999999999993</v>
      </c>
      <c r="E16" s="42">
        <v>40</v>
      </c>
      <c r="F16" s="20">
        <v>40</v>
      </c>
      <c r="G16" s="20">
        <v>50</v>
      </c>
      <c r="H16" s="20">
        <v>50</v>
      </c>
      <c r="I16" s="47">
        <v>50</v>
      </c>
    </row>
    <row r="17" spans="1:9" ht="15" customHeight="1" x14ac:dyDescent="0.25">
      <c r="A17" s="72" t="s">
        <v>76</v>
      </c>
      <c r="B17" s="130" t="s">
        <v>77</v>
      </c>
      <c r="C17" s="141">
        <v>540.97</v>
      </c>
      <c r="D17" s="20">
        <v>172.12</v>
      </c>
      <c r="E17" s="42">
        <v>300</v>
      </c>
      <c r="F17" s="20">
        <v>200</v>
      </c>
      <c r="G17" s="20">
        <v>300</v>
      </c>
      <c r="H17" s="20">
        <v>300</v>
      </c>
      <c r="I17" s="47">
        <v>300</v>
      </c>
    </row>
    <row r="18" spans="1:9" ht="15" customHeight="1" x14ac:dyDescent="0.25">
      <c r="A18" s="72" t="s">
        <v>115</v>
      </c>
      <c r="B18" s="130" t="s">
        <v>127</v>
      </c>
      <c r="C18" s="141">
        <v>0</v>
      </c>
      <c r="D18" s="20">
        <v>0</v>
      </c>
      <c r="E18" s="42">
        <v>30</v>
      </c>
      <c r="F18" s="20">
        <v>0</v>
      </c>
      <c r="G18" s="20">
        <v>30</v>
      </c>
      <c r="H18" s="20">
        <v>30</v>
      </c>
      <c r="I18" s="47">
        <v>30</v>
      </c>
    </row>
    <row r="19" spans="1:9" ht="15" customHeight="1" x14ac:dyDescent="0.25">
      <c r="A19" s="72" t="s">
        <v>126</v>
      </c>
      <c r="B19" s="130" t="s">
        <v>232</v>
      </c>
      <c r="C19" s="141">
        <v>88.02</v>
      </c>
      <c r="D19" s="20">
        <v>1.08</v>
      </c>
      <c r="E19" s="42">
        <v>0</v>
      </c>
      <c r="F19" s="20">
        <v>0</v>
      </c>
      <c r="G19" s="20">
        <v>0</v>
      </c>
      <c r="H19" s="20">
        <v>0</v>
      </c>
      <c r="I19" s="47">
        <v>0</v>
      </c>
    </row>
    <row r="20" spans="1:9" ht="15" customHeight="1" x14ac:dyDescent="0.25">
      <c r="A20" s="72" t="s">
        <v>78</v>
      </c>
      <c r="B20" s="130" t="s">
        <v>43</v>
      </c>
      <c r="C20" s="141">
        <v>670.36</v>
      </c>
      <c r="D20" s="20">
        <v>2078.2199999999998</v>
      </c>
      <c r="E20" s="20">
        <v>1000</v>
      </c>
      <c r="F20" s="20">
        <v>1500</v>
      </c>
      <c r="G20" s="20">
        <v>1000</v>
      </c>
      <c r="H20" s="20">
        <v>1000</v>
      </c>
      <c r="I20" s="21">
        <v>1000</v>
      </c>
    </row>
    <row r="21" spans="1:9" ht="15" customHeight="1" x14ac:dyDescent="0.25">
      <c r="A21" s="72" t="s">
        <v>80</v>
      </c>
      <c r="B21" s="130" t="s">
        <v>43</v>
      </c>
      <c r="C21" s="141">
        <v>43.62</v>
      </c>
      <c r="D21" s="20">
        <v>130.32</v>
      </c>
      <c r="E21" s="42">
        <v>40</v>
      </c>
      <c r="F21" s="20">
        <v>40</v>
      </c>
      <c r="G21" s="20">
        <v>40</v>
      </c>
      <c r="H21" s="20">
        <v>40</v>
      </c>
      <c r="I21" s="47">
        <v>40</v>
      </c>
    </row>
    <row r="22" spans="1:9" ht="15" customHeight="1" x14ac:dyDescent="0.25">
      <c r="A22" s="72" t="s">
        <v>84</v>
      </c>
      <c r="B22" s="130" t="s">
        <v>83</v>
      </c>
      <c r="C22" s="141">
        <v>319.39999999999998</v>
      </c>
      <c r="D22" s="20">
        <v>55</v>
      </c>
      <c r="E22" s="42">
        <v>200</v>
      </c>
      <c r="F22" s="20">
        <v>200</v>
      </c>
      <c r="G22" s="20">
        <v>200</v>
      </c>
      <c r="H22" s="20">
        <v>200</v>
      </c>
      <c r="I22" s="47">
        <v>200</v>
      </c>
    </row>
    <row r="23" spans="1:9" ht="15" customHeight="1" x14ac:dyDescent="0.25">
      <c r="A23" s="72" t="s">
        <v>82</v>
      </c>
      <c r="B23" s="130" t="s">
        <v>81</v>
      </c>
      <c r="C23" s="141">
        <v>469.32</v>
      </c>
      <c r="D23" s="20">
        <v>452.36</v>
      </c>
      <c r="E23" s="42">
        <v>400</v>
      </c>
      <c r="F23" s="20">
        <v>400</v>
      </c>
      <c r="G23" s="20">
        <v>410</v>
      </c>
      <c r="H23" s="20">
        <v>410</v>
      </c>
      <c r="I23" s="47">
        <v>400</v>
      </c>
    </row>
    <row r="24" spans="1:9" ht="15" customHeight="1" x14ac:dyDescent="0.25">
      <c r="A24" s="72" t="s">
        <v>71</v>
      </c>
      <c r="B24" s="130" t="s">
        <v>45</v>
      </c>
      <c r="C24" s="141">
        <v>767.09</v>
      </c>
      <c r="D24" s="20">
        <v>1060.72</v>
      </c>
      <c r="E24" s="20">
        <v>1000</v>
      </c>
      <c r="F24" s="20">
        <v>1000</v>
      </c>
      <c r="G24" s="20">
        <v>1000</v>
      </c>
      <c r="H24" s="20">
        <v>1000</v>
      </c>
      <c r="I24" s="21">
        <v>1000</v>
      </c>
    </row>
    <row r="25" spans="1:9" ht="15" customHeight="1" x14ac:dyDescent="0.25">
      <c r="A25" s="72" t="s">
        <v>101</v>
      </c>
      <c r="B25" s="130" t="s">
        <v>102</v>
      </c>
      <c r="C25" s="141">
        <v>643.29999999999995</v>
      </c>
      <c r="D25" s="20">
        <v>742.89</v>
      </c>
      <c r="E25" s="42">
        <v>700</v>
      </c>
      <c r="F25" s="20">
        <v>700</v>
      </c>
      <c r="G25" s="20">
        <v>700</v>
      </c>
      <c r="H25" s="20">
        <v>700</v>
      </c>
      <c r="I25" s="47">
        <v>700</v>
      </c>
    </row>
    <row r="26" spans="1:9" ht="15" customHeight="1" x14ac:dyDescent="0.25">
      <c r="A26" s="72" t="s">
        <v>249</v>
      </c>
      <c r="B26" s="130" t="s">
        <v>134</v>
      </c>
      <c r="C26" s="141">
        <v>59.5</v>
      </c>
      <c r="D26" s="20">
        <v>106.2</v>
      </c>
      <c r="E26" s="42">
        <v>300</v>
      </c>
      <c r="F26" s="20">
        <v>100</v>
      </c>
      <c r="G26" s="20">
        <v>300</v>
      </c>
      <c r="H26" s="20">
        <v>300</v>
      </c>
      <c r="I26" s="47">
        <v>300</v>
      </c>
    </row>
    <row r="27" spans="1:9" ht="15" customHeight="1" x14ac:dyDescent="0.25">
      <c r="A27" s="72" t="s">
        <v>86</v>
      </c>
      <c r="B27" s="130" t="s">
        <v>85</v>
      </c>
      <c r="C27" s="141">
        <v>0</v>
      </c>
      <c r="D27" s="20">
        <v>941.53</v>
      </c>
      <c r="E27" s="42">
        <v>300</v>
      </c>
      <c r="F27" s="20">
        <v>1000</v>
      </c>
      <c r="G27" s="20">
        <v>400</v>
      </c>
      <c r="H27" s="20">
        <v>400</v>
      </c>
      <c r="I27" s="47">
        <v>400</v>
      </c>
    </row>
    <row r="28" spans="1:9" ht="15" customHeight="1" x14ac:dyDescent="0.25">
      <c r="A28" s="72" t="s">
        <v>88</v>
      </c>
      <c r="B28" s="130" t="s">
        <v>87</v>
      </c>
      <c r="C28" s="141">
        <v>92</v>
      </c>
      <c r="D28" s="20">
        <v>92</v>
      </c>
      <c r="E28" s="42">
        <v>100</v>
      </c>
      <c r="F28" s="20">
        <v>100</v>
      </c>
      <c r="G28" s="20">
        <v>100</v>
      </c>
      <c r="H28" s="20">
        <v>100</v>
      </c>
      <c r="I28" s="47">
        <v>100</v>
      </c>
    </row>
    <row r="29" spans="1:9" ht="15" customHeight="1" x14ac:dyDescent="0.25">
      <c r="A29" s="72" t="s">
        <v>160</v>
      </c>
      <c r="B29" s="130" t="s">
        <v>41</v>
      </c>
      <c r="C29" s="141">
        <v>0</v>
      </c>
      <c r="D29" s="20">
        <v>0</v>
      </c>
      <c r="E29" s="42">
        <v>50</v>
      </c>
      <c r="F29" s="20">
        <v>50</v>
      </c>
      <c r="G29" s="20">
        <v>50</v>
      </c>
      <c r="H29" s="20">
        <v>50</v>
      </c>
      <c r="I29" s="47">
        <v>50</v>
      </c>
    </row>
    <row r="30" spans="1:9" ht="15" customHeight="1" x14ac:dyDescent="0.25">
      <c r="A30" s="72" t="s">
        <v>79</v>
      </c>
      <c r="B30" s="130" t="s">
        <v>44</v>
      </c>
      <c r="C30" s="141">
        <v>2456.9699999999998</v>
      </c>
      <c r="D30" s="20">
        <v>1947.46</v>
      </c>
      <c r="E30" s="42">
        <v>2000</v>
      </c>
      <c r="F30" s="20">
        <v>1800</v>
      </c>
      <c r="G30" s="20">
        <v>2500</v>
      </c>
      <c r="H30" s="20">
        <v>2500</v>
      </c>
      <c r="I30" s="47">
        <v>2500</v>
      </c>
    </row>
    <row r="31" spans="1:9" ht="15" customHeight="1" x14ac:dyDescent="0.25">
      <c r="A31" s="72" t="s">
        <v>152</v>
      </c>
      <c r="B31" s="130" t="s">
        <v>89</v>
      </c>
      <c r="C31" s="141">
        <v>705.02</v>
      </c>
      <c r="D31" s="20">
        <v>660</v>
      </c>
      <c r="E31" s="42">
        <v>800</v>
      </c>
      <c r="F31" s="20">
        <v>800</v>
      </c>
      <c r="G31" s="20">
        <v>800</v>
      </c>
      <c r="H31" s="20">
        <v>800</v>
      </c>
      <c r="I31" s="47">
        <v>800</v>
      </c>
    </row>
    <row r="32" spans="1:9" ht="15" customHeight="1" x14ac:dyDescent="0.25">
      <c r="A32" s="72" t="s">
        <v>91</v>
      </c>
      <c r="B32" s="130" t="s">
        <v>90</v>
      </c>
      <c r="C32" s="141">
        <v>788.87</v>
      </c>
      <c r="D32" s="20">
        <v>664.44</v>
      </c>
      <c r="E32" s="20">
        <v>550</v>
      </c>
      <c r="F32" s="20">
        <v>550</v>
      </c>
      <c r="G32" s="20">
        <v>550</v>
      </c>
      <c r="H32" s="20">
        <v>550</v>
      </c>
      <c r="I32" s="21">
        <v>550</v>
      </c>
    </row>
    <row r="33" spans="1:9" ht="15" customHeight="1" x14ac:dyDescent="0.25">
      <c r="A33" s="72" t="s">
        <v>107</v>
      </c>
      <c r="B33" s="130" t="s">
        <v>218</v>
      </c>
      <c r="C33" s="141">
        <v>1462.12</v>
      </c>
      <c r="D33" s="20">
        <v>1451.6</v>
      </c>
      <c r="E33" s="42">
        <v>1500</v>
      </c>
      <c r="F33" s="20">
        <v>1500</v>
      </c>
      <c r="G33" s="20">
        <v>1500</v>
      </c>
      <c r="H33" s="20">
        <v>1500</v>
      </c>
      <c r="I33" s="47">
        <v>1500</v>
      </c>
    </row>
    <row r="34" spans="1:9" ht="15" customHeight="1" x14ac:dyDescent="0.25">
      <c r="A34" s="72" t="s">
        <v>103</v>
      </c>
      <c r="B34" s="130" t="s">
        <v>240</v>
      </c>
      <c r="C34" s="141">
        <v>902.2</v>
      </c>
      <c r="D34" s="20">
        <v>1434.92</v>
      </c>
      <c r="E34" s="42">
        <v>1100</v>
      </c>
      <c r="F34" s="20">
        <v>1100</v>
      </c>
      <c r="G34" s="20">
        <v>1150</v>
      </c>
      <c r="H34" s="20">
        <v>1150</v>
      </c>
      <c r="I34" s="47">
        <v>1150</v>
      </c>
    </row>
    <row r="35" spans="1:9" ht="15" customHeight="1" x14ac:dyDescent="0.25">
      <c r="A35" s="72" t="s">
        <v>98</v>
      </c>
      <c r="B35" s="130" t="s">
        <v>42</v>
      </c>
      <c r="C35" s="141">
        <v>212.09</v>
      </c>
      <c r="D35" s="20">
        <v>16</v>
      </c>
      <c r="E35" s="42">
        <v>500</v>
      </c>
      <c r="F35" s="20">
        <v>500</v>
      </c>
      <c r="G35" s="20">
        <v>500</v>
      </c>
      <c r="H35" s="20">
        <v>500</v>
      </c>
      <c r="I35" s="47">
        <v>500</v>
      </c>
    </row>
    <row r="36" spans="1:9" ht="15" customHeight="1" x14ac:dyDescent="0.25">
      <c r="A36" s="72" t="s">
        <v>161</v>
      </c>
      <c r="B36" s="130" t="s">
        <v>40</v>
      </c>
      <c r="C36" s="141">
        <v>201.85</v>
      </c>
      <c r="D36" s="20">
        <v>2099.41</v>
      </c>
      <c r="E36" s="42">
        <v>1500</v>
      </c>
      <c r="F36" s="20">
        <v>2400</v>
      </c>
      <c r="G36" s="20">
        <v>2400</v>
      </c>
      <c r="H36" s="20">
        <v>2400</v>
      </c>
      <c r="I36" s="47">
        <v>2400</v>
      </c>
    </row>
    <row r="37" spans="1:9" ht="15" customHeight="1" x14ac:dyDescent="0.25">
      <c r="A37" s="72" t="s">
        <v>128</v>
      </c>
      <c r="B37" s="130" t="s">
        <v>116</v>
      </c>
      <c r="C37" s="141">
        <v>0</v>
      </c>
      <c r="D37" s="20">
        <v>132</v>
      </c>
      <c r="E37" s="42">
        <v>150</v>
      </c>
      <c r="F37" s="20">
        <v>150</v>
      </c>
      <c r="G37" s="20">
        <v>150</v>
      </c>
      <c r="H37" s="20">
        <v>150</v>
      </c>
      <c r="I37" s="47">
        <v>150</v>
      </c>
    </row>
    <row r="38" spans="1:9" ht="15" customHeight="1" x14ac:dyDescent="0.25">
      <c r="A38" s="72" t="s">
        <v>246</v>
      </c>
      <c r="B38" s="130" t="s">
        <v>39</v>
      </c>
      <c r="C38" s="141">
        <v>339.55</v>
      </c>
      <c r="D38" s="20">
        <v>425.65</v>
      </c>
      <c r="E38" s="42">
        <v>520</v>
      </c>
      <c r="F38" s="20">
        <v>400</v>
      </c>
      <c r="G38" s="20">
        <v>810</v>
      </c>
      <c r="H38" s="20">
        <v>810</v>
      </c>
      <c r="I38" s="47">
        <v>820</v>
      </c>
    </row>
    <row r="39" spans="1:9" ht="15" customHeight="1" x14ac:dyDescent="0.25">
      <c r="A39" s="72" t="s">
        <v>176</v>
      </c>
      <c r="B39" s="130" t="s">
        <v>229</v>
      </c>
      <c r="C39" s="141">
        <v>600</v>
      </c>
      <c r="D39" s="20">
        <v>0</v>
      </c>
      <c r="E39" s="42">
        <v>0</v>
      </c>
      <c r="F39" s="20">
        <v>0</v>
      </c>
      <c r="G39" s="20">
        <v>0</v>
      </c>
      <c r="H39" s="20">
        <v>0</v>
      </c>
      <c r="I39" s="47">
        <v>0</v>
      </c>
    </row>
    <row r="40" spans="1:9" ht="15" customHeight="1" x14ac:dyDescent="0.25">
      <c r="A40" s="72" t="s">
        <v>93</v>
      </c>
      <c r="B40" s="130" t="s">
        <v>92</v>
      </c>
      <c r="C40" s="141">
        <v>0</v>
      </c>
      <c r="D40" s="20">
        <v>807.1</v>
      </c>
      <c r="E40" s="42">
        <v>500</v>
      </c>
      <c r="F40" s="20">
        <v>500</v>
      </c>
      <c r="G40" s="20">
        <v>500</v>
      </c>
      <c r="H40" s="20">
        <v>500</v>
      </c>
      <c r="I40" s="47">
        <v>500</v>
      </c>
    </row>
    <row r="41" spans="1:9" ht="15" customHeight="1" x14ac:dyDescent="0.25">
      <c r="A41" s="72" t="s">
        <v>95</v>
      </c>
      <c r="B41" s="130" t="s">
        <v>94</v>
      </c>
      <c r="C41" s="141">
        <v>400</v>
      </c>
      <c r="D41" s="20">
        <v>200</v>
      </c>
      <c r="E41" s="42">
        <v>200</v>
      </c>
      <c r="F41" s="20">
        <v>600</v>
      </c>
      <c r="G41" s="20">
        <v>400</v>
      </c>
      <c r="H41" s="20">
        <v>400</v>
      </c>
      <c r="I41" s="47">
        <v>400</v>
      </c>
    </row>
    <row r="42" spans="1:9" ht="15" customHeight="1" x14ac:dyDescent="0.25">
      <c r="A42" s="72" t="s">
        <v>241</v>
      </c>
      <c r="B42" s="130" t="s">
        <v>230</v>
      </c>
      <c r="C42" s="142">
        <v>0</v>
      </c>
      <c r="D42" s="92">
        <v>1180</v>
      </c>
      <c r="E42" s="93">
        <v>1000</v>
      </c>
      <c r="F42" s="92">
        <v>1200</v>
      </c>
      <c r="G42" s="92">
        <v>2000</v>
      </c>
      <c r="H42" s="92">
        <v>1900</v>
      </c>
      <c r="I42" s="94">
        <v>2300</v>
      </c>
    </row>
    <row r="43" spans="1:9" ht="15" customHeight="1" x14ac:dyDescent="0.25">
      <c r="A43" s="72" t="s">
        <v>96</v>
      </c>
      <c r="B43" s="130" t="s">
        <v>97</v>
      </c>
      <c r="C43" s="143">
        <v>4000</v>
      </c>
      <c r="D43" s="100">
        <v>45600</v>
      </c>
      <c r="E43" s="131">
        <v>6000</v>
      </c>
      <c r="F43" s="100">
        <v>6000</v>
      </c>
      <c r="G43" s="100">
        <v>1500</v>
      </c>
      <c r="H43" s="100">
        <v>0</v>
      </c>
      <c r="I43" s="101">
        <v>0</v>
      </c>
    </row>
    <row r="44" spans="1:9" ht="15" customHeight="1" x14ac:dyDescent="0.25">
      <c r="A44" s="73" t="s">
        <v>111</v>
      </c>
      <c r="B44" s="134" t="s">
        <v>25</v>
      </c>
      <c r="C44" s="144">
        <f t="shared" ref="C44" si="0">SUM(C3:C43)</f>
        <v>60038.220000000008</v>
      </c>
      <c r="D44" s="120">
        <f t="shared" ref="D44:E44" si="1">SUM(D3:D43)</f>
        <v>108693.33999999998</v>
      </c>
      <c r="E44" s="43">
        <f t="shared" si="1"/>
        <v>67270</v>
      </c>
      <c r="F44" s="22">
        <f t="shared" ref="F44:H44" si="2">SUM(F3:F43)</f>
        <v>73270</v>
      </c>
      <c r="G44" s="22">
        <f t="shared" ref="G44" si="3">SUM(G3:G43)</f>
        <v>73650</v>
      </c>
      <c r="H44" s="22">
        <f t="shared" si="2"/>
        <v>72050</v>
      </c>
      <c r="I44" s="48">
        <f t="shared" ref="I44" si="4">SUM(I3:I43)</f>
        <v>73450</v>
      </c>
    </row>
    <row r="45" spans="1:9" ht="15" customHeight="1" x14ac:dyDescent="0.25">
      <c r="A45" s="71" t="s">
        <v>202</v>
      </c>
      <c r="B45" s="135" t="s">
        <v>244</v>
      </c>
      <c r="C45" s="145">
        <v>1892.68</v>
      </c>
      <c r="D45" s="28">
        <v>3148.09</v>
      </c>
      <c r="E45" s="44">
        <v>300</v>
      </c>
      <c r="F45" s="28">
        <v>3200</v>
      </c>
      <c r="G45" s="28">
        <v>2000</v>
      </c>
      <c r="H45" s="28">
        <v>1500</v>
      </c>
      <c r="I45" s="49">
        <v>500</v>
      </c>
    </row>
    <row r="46" spans="1:9" ht="15" customHeight="1" x14ac:dyDescent="0.25">
      <c r="A46" s="74" t="s">
        <v>172</v>
      </c>
      <c r="B46" s="130" t="s">
        <v>144</v>
      </c>
      <c r="C46" s="146">
        <v>38100.5</v>
      </c>
      <c r="D46" s="92">
        <v>8479.07</v>
      </c>
      <c r="E46" s="93">
        <v>79000</v>
      </c>
      <c r="F46" s="92">
        <v>82000</v>
      </c>
      <c r="G46" s="92">
        <v>0</v>
      </c>
      <c r="H46" s="92">
        <v>0</v>
      </c>
      <c r="I46" s="94">
        <v>0</v>
      </c>
    </row>
    <row r="47" spans="1:9" ht="15" customHeight="1" x14ac:dyDescent="0.25">
      <c r="A47" s="74" t="s">
        <v>247</v>
      </c>
      <c r="B47" s="130" t="s">
        <v>248</v>
      </c>
      <c r="C47" s="147">
        <v>0</v>
      </c>
      <c r="D47" s="102">
        <v>0</v>
      </c>
      <c r="E47" s="20">
        <v>2300</v>
      </c>
      <c r="F47" s="102">
        <v>210</v>
      </c>
      <c r="G47" s="102">
        <v>110</v>
      </c>
      <c r="H47" s="102">
        <v>110</v>
      </c>
      <c r="I47" s="103">
        <v>110</v>
      </c>
    </row>
    <row r="48" spans="1:9" ht="15" customHeight="1" x14ac:dyDescent="0.25">
      <c r="A48" s="74" t="s">
        <v>105</v>
      </c>
      <c r="B48" s="130" t="s">
        <v>104</v>
      </c>
      <c r="C48" s="148">
        <v>2245.4699999999998</v>
      </c>
      <c r="D48" s="20">
        <v>2150</v>
      </c>
      <c r="E48" s="42">
        <v>0</v>
      </c>
      <c r="F48" s="20">
        <v>2600</v>
      </c>
      <c r="G48" s="20">
        <v>2600</v>
      </c>
      <c r="H48" s="20">
        <v>2000</v>
      </c>
      <c r="I48" s="21">
        <v>2300</v>
      </c>
    </row>
    <row r="49" spans="1:10" ht="15" customHeight="1" x14ac:dyDescent="0.25">
      <c r="A49" s="72" t="s">
        <v>146</v>
      </c>
      <c r="B49" s="136" t="s">
        <v>104</v>
      </c>
      <c r="C49" s="149">
        <v>4079.03</v>
      </c>
      <c r="D49" s="20">
        <v>1057.3699999999999</v>
      </c>
      <c r="E49" s="42">
        <v>900</v>
      </c>
      <c r="F49" s="20">
        <v>1000</v>
      </c>
      <c r="G49" s="20">
        <v>500</v>
      </c>
      <c r="H49" s="20">
        <v>350</v>
      </c>
      <c r="I49" s="47">
        <v>0</v>
      </c>
    </row>
    <row r="50" spans="1:10" ht="15" customHeight="1" x14ac:dyDescent="0.25">
      <c r="A50" s="72" t="s">
        <v>208</v>
      </c>
      <c r="B50" s="136">
        <v>600</v>
      </c>
      <c r="C50" s="148">
        <v>3960.2</v>
      </c>
      <c r="D50" s="20">
        <v>504.85</v>
      </c>
      <c r="E50" s="42">
        <v>0</v>
      </c>
      <c r="F50" s="20">
        <v>0</v>
      </c>
      <c r="G50" s="20">
        <v>350</v>
      </c>
      <c r="H50" s="20">
        <v>0</v>
      </c>
      <c r="I50" s="47">
        <v>0</v>
      </c>
    </row>
    <row r="51" spans="1:10" ht="15" customHeight="1" x14ac:dyDescent="0.25">
      <c r="A51" s="72" t="s">
        <v>242</v>
      </c>
      <c r="B51" s="130" t="s">
        <v>235</v>
      </c>
      <c r="C51" s="148">
        <v>3600</v>
      </c>
      <c r="D51" s="20">
        <v>1600</v>
      </c>
      <c r="E51" s="42">
        <v>0</v>
      </c>
      <c r="F51" s="20">
        <v>12000</v>
      </c>
      <c r="G51" s="20">
        <v>0</v>
      </c>
      <c r="H51" s="20">
        <v>0</v>
      </c>
      <c r="I51" s="47">
        <v>0</v>
      </c>
    </row>
    <row r="52" spans="1:10" ht="15" customHeight="1" x14ac:dyDescent="0.25">
      <c r="A52" s="71" t="s">
        <v>133</v>
      </c>
      <c r="B52" s="134" t="s">
        <v>25</v>
      </c>
      <c r="C52" s="144">
        <f t="shared" ref="C52:D52" si="5">SUM(C46:C51)</f>
        <v>51985.2</v>
      </c>
      <c r="D52" s="22">
        <f t="shared" si="5"/>
        <v>13791.289999999999</v>
      </c>
      <c r="E52" s="43">
        <f>SUM(E46:E51)</f>
        <v>82200</v>
      </c>
      <c r="F52" s="22">
        <f t="shared" ref="F52:I52" si="6">SUM(F46:F51)</f>
        <v>97810</v>
      </c>
      <c r="G52" s="22">
        <f t="shared" ref="G52" si="7">SUM(G46:G51)</f>
        <v>3560</v>
      </c>
      <c r="H52" s="22">
        <f t="shared" si="6"/>
        <v>2460</v>
      </c>
      <c r="I52" s="48">
        <f t="shared" si="6"/>
        <v>2410</v>
      </c>
    </row>
    <row r="53" spans="1:10" ht="15" customHeight="1" x14ac:dyDescent="0.25">
      <c r="A53" s="72" t="s">
        <v>129</v>
      </c>
      <c r="B53" s="130" t="s">
        <v>46</v>
      </c>
      <c r="C53" s="148">
        <v>191.99</v>
      </c>
      <c r="D53" s="20">
        <v>141.02000000000001</v>
      </c>
      <c r="E53" s="42">
        <v>400</v>
      </c>
      <c r="F53" s="20">
        <v>300</v>
      </c>
      <c r="G53" s="20">
        <v>500</v>
      </c>
      <c r="H53" s="20">
        <v>500</v>
      </c>
      <c r="I53" s="47">
        <v>500</v>
      </c>
    </row>
    <row r="54" spans="1:10" ht="15" customHeight="1" x14ac:dyDescent="0.25">
      <c r="A54" s="72" t="s">
        <v>138</v>
      </c>
      <c r="B54" s="130" t="s">
        <v>47</v>
      </c>
      <c r="C54" s="148">
        <v>3447.6</v>
      </c>
      <c r="D54" s="20">
        <v>3556.5</v>
      </c>
      <c r="E54" s="42">
        <v>3100</v>
      </c>
      <c r="F54" s="20">
        <v>3000</v>
      </c>
      <c r="G54" s="20">
        <v>2100</v>
      </c>
      <c r="H54" s="20">
        <v>3200</v>
      </c>
      <c r="I54" s="47">
        <v>3200</v>
      </c>
    </row>
    <row r="55" spans="1:10" ht="15" customHeight="1" x14ac:dyDescent="0.25">
      <c r="A55" s="72" t="s">
        <v>147</v>
      </c>
      <c r="B55" s="137" t="s">
        <v>49</v>
      </c>
      <c r="C55" s="148">
        <v>102</v>
      </c>
      <c r="D55" s="20">
        <v>152.56</v>
      </c>
      <c r="E55" s="42">
        <v>100</v>
      </c>
      <c r="F55" s="20">
        <v>100</v>
      </c>
      <c r="G55" s="20">
        <v>250</v>
      </c>
      <c r="H55" s="20">
        <v>100</v>
      </c>
      <c r="I55" s="47">
        <v>100</v>
      </c>
    </row>
    <row r="56" spans="1:10" ht="15" customHeight="1" x14ac:dyDescent="0.25">
      <c r="A56" s="74" t="s">
        <v>141</v>
      </c>
      <c r="B56" s="130" t="s">
        <v>48</v>
      </c>
      <c r="C56" s="148">
        <v>14.03</v>
      </c>
      <c r="D56" s="20">
        <v>167.41</v>
      </c>
      <c r="E56" s="42">
        <v>100</v>
      </c>
      <c r="F56" s="20">
        <v>100</v>
      </c>
      <c r="G56" s="20">
        <v>100</v>
      </c>
      <c r="H56" s="20">
        <v>100</v>
      </c>
      <c r="I56" s="47">
        <v>100</v>
      </c>
    </row>
    <row r="57" spans="1:10" ht="15" customHeight="1" x14ac:dyDescent="0.25">
      <c r="A57" s="75" t="s">
        <v>139</v>
      </c>
      <c r="B57" s="134" t="s">
        <v>25</v>
      </c>
      <c r="C57" s="144">
        <f t="shared" ref="C57:D57" si="8">SUM(C53:C56)</f>
        <v>3755.6200000000003</v>
      </c>
      <c r="D57" s="22">
        <f t="shared" si="8"/>
        <v>4017.49</v>
      </c>
      <c r="E57" s="43">
        <f t="shared" ref="E57" si="9">SUM(E53:E56)</f>
        <v>3700</v>
      </c>
      <c r="F57" s="22">
        <f t="shared" ref="F57:H57" si="10">SUM(F53:F56)</f>
        <v>3500</v>
      </c>
      <c r="G57" s="22">
        <f t="shared" ref="G57" si="11">SUM(G53:G56)</f>
        <v>2950</v>
      </c>
      <c r="H57" s="22">
        <f t="shared" si="10"/>
        <v>3900</v>
      </c>
      <c r="I57" s="48">
        <f t="shared" ref="I57" si="12">SUM(I53:I56)</f>
        <v>3900</v>
      </c>
    </row>
    <row r="58" spans="1:10" ht="15" customHeight="1" x14ac:dyDescent="0.25">
      <c r="A58" s="72" t="s">
        <v>130</v>
      </c>
      <c r="B58" s="130" t="s">
        <v>143</v>
      </c>
      <c r="C58" s="148">
        <v>0</v>
      </c>
      <c r="D58" s="20">
        <v>0</v>
      </c>
      <c r="E58" s="42">
        <v>100</v>
      </c>
      <c r="F58" s="20">
        <v>100</v>
      </c>
      <c r="G58" s="20">
        <v>100</v>
      </c>
      <c r="H58" s="20">
        <v>100</v>
      </c>
      <c r="I58" s="47">
        <v>100</v>
      </c>
    </row>
    <row r="59" spans="1:10" ht="15" customHeight="1" x14ac:dyDescent="0.25">
      <c r="A59" s="71" t="s">
        <v>140</v>
      </c>
      <c r="B59" s="134" t="s">
        <v>25</v>
      </c>
      <c r="C59" s="144">
        <v>0</v>
      </c>
      <c r="D59" s="22">
        <v>0</v>
      </c>
      <c r="E59" s="43">
        <v>100</v>
      </c>
      <c r="F59" s="22">
        <v>100</v>
      </c>
      <c r="G59" s="22">
        <v>100</v>
      </c>
      <c r="H59" s="22">
        <v>100</v>
      </c>
      <c r="I59" s="48">
        <v>100</v>
      </c>
    </row>
    <row r="60" spans="1:10" ht="15" customHeight="1" x14ac:dyDescent="0.25">
      <c r="A60" s="72" t="s">
        <v>171</v>
      </c>
      <c r="B60" s="130" t="s">
        <v>110</v>
      </c>
      <c r="C60" s="148">
        <v>4147.43</v>
      </c>
      <c r="D60" s="20">
        <v>4098.17</v>
      </c>
      <c r="E60" s="42">
        <v>3500</v>
      </c>
      <c r="F60" s="20">
        <v>5500</v>
      </c>
      <c r="G60" s="42">
        <v>3500</v>
      </c>
      <c r="H60" s="42">
        <v>2500</v>
      </c>
      <c r="I60" s="47">
        <v>3000</v>
      </c>
    </row>
    <row r="61" spans="1:10" ht="15" customHeight="1" x14ac:dyDescent="0.25">
      <c r="A61" s="72"/>
      <c r="B61" s="130" t="s">
        <v>233</v>
      </c>
      <c r="C61" s="148">
        <v>41290.379999999997</v>
      </c>
      <c r="D61" s="20">
        <v>3460.57</v>
      </c>
      <c r="E61" s="42">
        <v>0</v>
      </c>
      <c r="F61" s="20">
        <v>900</v>
      </c>
      <c r="G61" s="20">
        <v>0</v>
      </c>
      <c r="H61" s="20">
        <v>0</v>
      </c>
      <c r="I61" s="47">
        <v>0</v>
      </c>
    </row>
    <row r="62" spans="1:10" ht="15" customHeight="1" x14ac:dyDescent="0.25">
      <c r="A62" s="72"/>
      <c r="B62" s="130" t="s">
        <v>234</v>
      </c>
      <c r="C62" s="146">
        <v>13137.86</v>
      </c>
      <c r="D62" s="92">
        <v>0</v>
      </c>
      <c r="E62" s="93">
        <v>0</v>
      </c>
      <c r="F62" s="92">
        <v>29600</v>
      </c>
      <c r="G62" s="92">
        <v>0</v>
      </c>
      <c r="H62" s="92">
        <v>0</v>
      </c>
      <c r="I62" s="94">
        <v>0</v>
      </c>
      <c r="J62" s="26"/>
    </row>
    <row r="63" spans="1:10" ht="15" customHeight="1" x14ac:dyDescent="0.25">
      <c r="A63" s="71" t="s">
        <v>135</v>
      </c>
      <c r="B63" s="134" t="s">
        <v>25</v>
      </c>
      <c r="C63" s="145">
        <f t="shared" ref="C63:D63" si="13">SUM(C60:C62)</f>
        <v>58575.67</v>
      </c>
      <c r="D63" s="22">
        <f t="shared" si="13"/>
        <v>7558.74</v>
      </c>
      <c r="E63" s="43">
        <f t="shared" ref="E63" si="14">SUM(E60:E62)</f>
        <v>3500</v>
      </c>
      <c r="F63" s="22">
        <f t="shared" ref="F63:H63" si="15">SUM(F60:F62)</f>
        <v>36000</v>
      </c>
      <c r="G63" s="22">
        <f t="shared" ref="G63" si="16">SUM(G60:G62)</f>
        <v>3500</v>
      </c>
      <c r="H63" s="22">
        <f t="shared" si="15"/>
        <v>2500</v>
      </c>
      <c r="I63" s="48">
        <f t="shared" ref="I63" si="17">SUM(I60:I62)</f>
        <v>3000</v>
      </c>
      <c r="J63" s="26"/>
    </row>
    <row r="64" spans="1:10" ht="15" customHeight="1" x14ac:dyDescent="0.25">
      <c r="A64" s="72" t="s">
        <v>70</v>
      </c>
      <c r="B64" s="130" t="s">
        <v>168</v>
      </c>
      <c r="C64" s="148">
        <v>290.07</v>
      </c>
      <c r="D64" s="20">
        <v>330</v>
      </c>
      <c r="E64" s="42">
        <v>100</v>
      </c>
      <c r="F64" s="20">
        <v>200</v>
      </c>
      <c r="G64" s="20">
        <v>100</v>
      </c>
      <c r="H64" s="20">
        <v>100</v>
      </c>
      <c r="I64" s="47">
        <v>100</v>
      </c>
    </row>
    <row r="65" spans="1:12" ht="15" customHeight="1" x14ac:dyDescent="0.25">
      <c r="A65" s="72" t="s">
        <v>154</v>
      </c>
      <c r="B65" s="130" t="s">
        <v>169</v>
      </c>
      <c r="C65" s="148">
        <v>3.6</v>
      </c>
      <c r="D65" s="20">
        <v>114.51</v>
      </c>
      <c r="E65" s="42">
        <v>100</v>
      </c>
      <c r="F65" s="20">
        <v>100</v>
      </c>
      <c r="G65" s="20">
        <v>100</v>
      </c>
      <c r="H65" s="20">
        <v>100</v>
      </c>
      <c r="I65" s="47">
        <v>100</v>
      </c>
    </row>
    <row r="66" spans="1:12" ht="15" customHeight="1" x14ac:dyDescent="0.25">
      <c r="A66" s="72" t="s">
        <v>131</v>
      </c>
      <c r="B66" s="130" t="s">
        <v>170</v>
      </c>
      <c r="C66" s="148">
        <v>42.9</v>
      </c>
      <c r="D66" s="20">
        <v>137.5</v>
      </c>
      <c r="E66" s="42">
        <v>100</v>
      </c>
      <c r="F66" s="20">
        <v>100</v>
      </c>
      <c r="G66" s="20">
        <v>100</v>
      </c>
      <c r="H66" s="20">
        <v>100</v>
      </c>
      <c r="I66" s="47">
        <v>100</v>
      </c>
    </row>
    <row r="67" spans="1:12" ht="15" customHeight="1" x14ac:dyDescent="0.25">
      <c r="A67" s="74" t="s">
        <v>173</v>
      </c>
      <c r="B67" s="130" t="s">
        <v>175</v>
      </c>
      <c r="C67" s="148">
        <v>0</v>
      </c>
      <c r="D67" s="20">
        <v>57.4</v>
      </c>
      <c r="E67" s="42">
        <v>200</v>
      </c>
      <c r="F67" s="20">
        <v>200</v>
      </c>
      <c r="G67" s="20">
        <v>200</v>
      </c>
      <c r="H67" s="20">
        <v>200</v>
      </c>
      <c r="I67" s="47">
        <v>200</v>
      </c>
    </row>
    <row r="68" spans="1:12" ht="15" customHeight="1" x14ac:dyDescent="0.25">
      <c r="A68" s="71" t="s">
        <v>167</v>
      </c>
      <c r="B68" s="134" t="s">
        <v>25</v>
      </c>
      <c r="C68" s="144">
        <f t="shared" ref="C68" si="18">SUM(C64:C67)</f>
        <v>336.57</v>
      </c>
      <c r="D68" s="22">
        <f>SUM(D64:D67)</f>
        <v>639.41</v>
      </c>
      <c r="E68" s="43">
        <f t="shared" ref="E68" si="19">SUM(E64:E67)</f>
        <v>500</v>
      </c>
      <c r="F68" s="22">
        <f>SUM(F64:F67)</f>
        <v>600</v>
      </c>
      <c r="G68" s="22">
        <f t="shared" ref="G68" si="20">SUM(G64:G67)</f>
        <v>500</v>
      </c>
      <c r="H68" s="22">
        <f t="shared" ref="H68" si="21">SUM(H64:H67)</f>
        <v>500</v>
      </c>
      <c r="I68" s="48">
        <f t="shared" ref="I68" si="22">SUM(I64:I67)</f>
        <v>500</v>
      </c>
    </row>
    <row r="69" spans="1:12" ht="15" customHeight="1" x14ac:dyDescent="0.25">
      <c r="A69" s="76">
        <v>600</v>
      </c>
      <c r="B69" s="130" t="s">
        <v>243</v>
      </c>
      <c r="C69" s="148">
        <v>22120</v>
      </c>
      <c r="D69" s="20">
        <v>11605</v>
      </c>
      <c r="E69" s="42">
        <v>1800</v>
      </c>
      <c r="F69" s="42">
        <v>700</v>
      </c>
      <c r="G69" s="42">
        <v>0</v>
      </c>
      <c r="H69" s="42">
        <v>0</v>
      </c>
      <c r="I69" s="21">
        <v>0</v>
      </c>
    </row>
    <row r="70" spans="1:12" ht="15" customHeight="1" x14ac:dyDescent="0.25">
      <c r="A70" s="71" t="s">
        <v>203</v>
      </c>
      <c r="B70" s="134" t="s">
        <v>25</v>
      </c>
      <c r="C70" s="150">
        <f t="shared" ref="C70:D70" si="23">SUM(C69)</f>
        <v>22120</v>
      </c>
      <c r="D70" s="83">
        <f t="shared" si="23"/>
        <v>11605</v>
      </c>
      <c r="E70" s="83">
        <f t="shared" ref="E70:F70" si="24">SUM(E69)</f>
        <v>1800</v>
      </c>
      <c r="F70" s="83">
        <f t="shared" si="24"/>
        <v>700</v>
      </c>
      <c r="G70" s="83">
        <f t="shared" ref="G70" si="25">SUM(G69)</f>
        <v>0</v>
      </c>
      <c r="H70" s="83">
        <f t="shared" ref="H70:I70" si="26">SUM(H69)</f>
        <v>0</v>
      </c>
      <c r="I70" s="84">
        <f t="shared" si="26"/>
        <v>0</v>
      </c>
    </row>
    <row r="71" spans="1:12" ht="15" customHeight="1" x14ac:dyDescent="0.25">
      <c r="A71" s="72" t="s">
        <v>226</v>
      </c>
      <c r="B71" s="138" t="s">
        <v>227</v>
      </c>
      <c r="C71" s="151">
        <v>21973.200000000001</v>
      </c>
      <c r="D71" s="95">
        <v>0</v>
      </c>
      <c r="E71" s="95">
        <v>0</v>
      </c>
      <c r="F71" s="95">
        <v>0</v>
      </c>
      <c r="G71" s="95">
        <v>0</v>
      </c>
      <c r="H71" s="95">
        <v>0</v>
      </c>
      <c r="I71" s="96">
        <v>0</v>
      </c>
    </row>
    <row r="72" spans="1:12" ht="12.75" customHeight="1" x14ac:dyDescent="0.25">
      <c r="A72" s="77" t="s">
        <v>204</v>
      </c>
      <c r="B72" s="130" t="s">
        <v>50</v>
      </c>
      <c r="C72" s="148">
        <v>3613.89</v>
      </c>
      <c r="D72" s="42">
        <v>2915.99</v>
      </c>
      <c r="E72" s="42">
        <v>2000</v>
      </c>
      <c r="F72" s="42">
        <v>2500</v>
      </c>
      <c r="G72" s="20">
        <v>2300</v>
      </c>
      <c r="H72" s="20">
        <v>2300</v>
      </c>
      <c r="I72" s="47">
        <v>2300</v>
      </c>
    </row>
    <row r="73" spans="1:12" ht="15" customHeight="1" x14ac:dyDescent="0.25">
      <c r="A73" s="77" t="s">
        <v>228</v>
      </c>
      <c r="B73" s="130" t="s">
        <v>132</v>
      </c>
      <c r="C73" s="148">
        <v>491.02</v>
      </c>
      <c r="D73" s="20">
        <v>340.75</v>
      </c>
      <c r="E73" s="42">
        <v>200</v>
      </c>
      <c r="F73" s="20">
        <v>350</v>
      </c>
      <c r="G73" s="20">
        <v>200</v>
      </c>
      <c r="H73" s="20">
        <v>200</v>
      </c>
      <c r="I73" s="47">
        <v>200</v>
      </c>
    </row>
    <row r="74" spans="1:12" ht="13.5" customHeight="1" x14ac:dyDescent="0.25">
      <c r="A74" s="78" t="s">
        <v>201</v>
      </c>
      <c r="B74" s="134" t="s">
        <v>25</v>
      </c>
      <c r="C74" s="144">
        <f t="shared" ref="C74:D74" si="27">SUM(C71:C73)</f>
        <v>26078.11</v>
      </c>
      <c r="D74" s="28">
        <f t="shared" si="27"/>
        <v>3256.74</v>
      </c>
      <c r="E74" s="43">
        <f t="shared" ref="E74" si="28">SUM(E71:E73)</f>
        <v>2200</v>
      </c>
      <c r="F74" s="28">
        <f t="shared" ref="F74:I74" si="29">SUM(F71:F73)</f>
        <v>2850</v>
      </c>
      <c r="G74" s="22">
        <f t="shared" ref="G74" si="30">SUM(G71:G73)</f>
        <v>2500</v>
      </c>
      <c r="H74" s="22">
        <f t="shared" si="29"/>
        <v>2500</v>
      </c>
      <c r="I74" s="48">
        <f t="shared" si="29"/>
        <v>2500</v>
      </c>
    </row>
    <row r="75" spans="1:12" ht="12.75" customHeight="1" x14ac:dyDescent="0.25">
      <c r="A75" s="77" t="s">
        <v>154</v>
      </c>
      <c r="B75" s="130" t="s">
        <v>220</v>
      </c>
      <c r="C75" s="148">
        <v>558.27</v>
      </c>
      <c r="D75" s="20">
        <v>640.62</v>
      </c>
      <c r="E75" s="20">
        <v>600</v>
      </c>
      <c r="F75" s="20">
        <v>650</v>
      </c>
      <c r="G75" s="20">
        <v>600</v>
      </c>
      <c r="H75" s="20">
        <v>600</v>
      </c>
      <c r="I75" s="21">
        <v>600</v>
      </c>
    </row>
    <row r="76" spans="1:12" ht="15" customHeight="1" x14ac:dyDescent="0.25">
      <c r="A76" s="77" t="s">
        <v>178</v>
      </c>
      <c r="B76" s="130" t="s">
        <v>221</v>
      </c>
      <c r="C76" s="148">
        <v>189.3</v>
      </c>
      <c r="D76" s="20">
        <v>104.49</v>
      </c>
      <c r="E76" s="42">
        <v>200</v>
      </c>
      <c r="F76" s="20">
        <v>150</v>
      </c>
      <c r="G76" s="20">
        <v>150</v>
      </c>
      <c r="H76" s="20">
        <v>150</v>
      </c>
      <c r="I76" s="47">
        <v>150</v>
      </c>
    </row>
    <row r="77" spans="1:12" ht="15" customHeight="1" x14ac:dyDescent="0.25">
      <c r="A77" s="77" t="s">
        <v>179</v>
      </c>
      <c r="B77" s="130" t="s">
        <v>222</v>
      </c>
      <c r="C77" s="148">
        <v>1639.41</v>
      </c>
      <c r="D77" s="20">
        <v>1169.5999999999999</v>
      </c>
      <c r="E77" s="42">
        <v>850</v>
      </c>
      <c r="F77" s="20">
        <v>850</v>
      </c>
      <c r="G77" s="20">
        <v>900</v>
      </c>
      <c r="H77" s="20">
        <v>900</v>
      </c>
      <c r="I77" s="47">
        <v>900</v>
      </c>
    </row>
    <row r="78" spans="1:12" ht="15" customHeight="1" x14ac:dyDescent="0.25">
      <c r="A78" s="77" t="s">
        <v>200</v>
      </c>
      <c r="B78" s="130" t="s">
        <v>223</v>
      </c>
      <c r="C78" s="148">
        <v>0</v>
      </c>
      <c r="D78" s="20">
        <v>2206.9</v>
      </c>
      <c r="E78" s="42">
        <v>0</v>
      </c>
      <c r="F78" s="20">
        <v>0</v>
      </c>
      <c r="G78" s="20">
        <v>0</v>
      </c>
      <c r="H78" s="20">
        <v>0</v>
      </c>
      <c r="I78" s="47">
        <v>0</v>
      </c>
    </row>
    <row r="79" spans="1:12" ht="15" customHeight="1" x14ac:dyDescent="0.25">
      <c r="A79" s="77" t="s">
        <v>205</v>
      </c>
      <c r="B79" s="130" t="s">
        <v>224</v>
      </c>
      <c r="C79" s="148">
        <v>570</v>
      </c>
      <c r="D79" s="20">
        <v>212.55</v>
      </c>
      <c r="E79" s="42">
        <v>50</v>
      </c>
      <c r="F79" s="20">
        <v>50</v>
      </c>
      <c r="G79" s="20">
        <v>50</v>
      </c>
      <c r="H79" s="20">
        <v>50</v>
      </c>
      <c r="I79" s="47">
        <v>50</v>
      </c>
    </row>
    <row r="80" spans="1:12" ht="15" customHeight="1" x14ac:dyDescent="0.25">
      <c r="A80" s="79" t="s">
        <v>177</v>
      </c>
      <c r="B80" s="134" t="s">
        <v>25</v>
      </c>
      <c r="C80" s="144">
        <f t="shared" ref="C80:D80" si="31">SUM(C75:C79)</f>
        <v>2956.98</v>
      </c>
      <c r="D80" s="22">
        <f t="shared" si="31"/>
        <v>4334.1600000000008</v>
      </c>
      <c r="E80" s="43">
        <f t="shared" ref="E80" si="32">SUM(E75:E79)</f>
        <v>1700</v>
      </c>
      <c r="F80" s="22">
        <f t="shared" ref="F80:H80" si="33">SUM(F75:F79)</f>
        <v>1700</v>
      </c>
      <c r="G80" s="22">
        <f t="shared" ref="G80" si="34">SUM(G75:G79)</f>
        <v>1700</v>
      </c>
      <c r="H80" s="22">
        <f t="shared" si="33"/>
        <v>1700</v>
      </c>
      <c r="I80" s="48">
        <f t="shared" ref="I80" si="35">SUM(I75:I79)</f>
        <v>1700</v>
      </c>
      <c r="L80" s="23" t="s">
        <v>0</v>
      </c>
    </row>
    <row r="81" spans="1:9" ht="15" customHeight="1" x14ac:dyDescent="0.25">
      <c r="A81" s="77" t="s">
        <v>70</v>
      </c>
      <c r="B81" s="130" t="s">
        <v>51</v>
      </c>
      <c r="C81" s="148">
        <v>2534.17</v>
      </c>
      <c r="D81" s="20">
        <v>1991</v>
      </c>
      <c r="E81" s="42">
        <v>2000</v>
      </c>
      <c r="F81" s="20">
        <v>2000</v>
      </c>
      <c r="G81" s="20">
        <v>2000</v>
      </c>
      <c r="H81" s="20">
        <v>2000</v>
      </c>
      <c r="I81" s="47">
        <v>2000</v>
      </c>
    </row>
    <row r="82" spans="1:9" ht="15" customHeight="1" x14ac:dyDescent="0.25">
      <c r="A82" s="77" t="s">
        <v>181</v>
      </c>
      <c r="B82" s="130" t="s">
        <v>52</v>
      </c>
      <c r="C82" s="148">
        <v>207.12</v>
      </c>
      <c r="D82" s="20">
        <v>494.26</v>
      </c>
      <c r="E82" s="42">
        <v>200</v>
      </c>
      <c r="F82" s="20">
        <v>200</v>
      </c>
      <c r="G82" s="20">
        <v>200</v>
      </c>
      <c r="H82" s="20">
        <v>200</v>
      </c>
      <c r="I82" s="47">
        <v>200</v>
      </c>
    </row>
    <row r="83" spans="1:9" ht="15" customHeight="1" x14ac:dyDescent="0.25">
      <c r="A83" s="77" t="s">
        <v>182</v>
      </c>
      <c r="B83" s="130" t="s">
        <v>53</v>
      </c>
      <c r="C83" s="148">
        <v>3630.04</v>
      </c>
      <c r="D83" s="20">
        <v>1896.24</v>
      </c>
      <c r="E83" s="42">
        <v>1900</v>
      </c>
      <c r="F83" s="20">
        <v>1900</v>
      </c>
      <c r="G83" s="20">
        <v>1900</v>
      </c>
      <c r="H83" s="20">
        <v>1900</v>
      </c>
      <c r="I83" s="47">
        <v>1900</v>
      </c>
    </row>
    <row r="84" spans="1:9" ht="15" customHeight="1" x14ac:dyDescent="0.25">
      <c r="A84" s="77" t="s">
        <v>183</v>
      </c>
      <c r="B84" s="130" t="s">
        <v>157</v>
      </c>
      <c r="C84" s="148">
        <v>863.25</v>
      </c>
      <c r="D84" s="20">
        <v>529.6</v>
      </c>
      <c r="E84" s="42">
        <v>600</v>
      </c>
      <c r="F84" s="20">
        <v>600</v>
      </c>
      <c r="G84" s="20">
        <v>600</v>
      </c>
      <c r="H84" s="20">
        <v>600</v>
      </c>
      <c r="I84" s="47">
        <v>600</v>
      </c>
    </row>
    <row r="85" spans="1:9" ht="15" customHeight="1" x14ac:dyDescent="0.25">
      <c r="A85" s="80" t="s">
        <v>184</v>
      </c>
      <c r="B85" s="130" t="s">
        <v>54</v>
      </c>
      <c r="C85" s="148">
        <v>419.52</v>
      </c>
      <c r="D85" s="20">
        <v>168</v>
      </c>
      <c r="E85" s="42">
        <v>300</v>
      </c>
      <c r="F85" s="20">
        <v>300</v>
      </c>
      <c r="G85" s="20">
        <v>360</v>
      </c>
      <c r="H85" s="20">
        <v>360</v>
      </c>
      <c r="I85" s="47">
        <v>400</v>
      </c>
    </row>
    <row r="86" spans="1:9" ht="15" customHeight="1" x14ac:dyDescent="0.25">
      <c r="A86" s="80" t="s">
        <v>209</v>
      </c>
      <c r="B86" s="130" t="s">
        <v>55</v>
      </c>
      <c r="C86" s="148">
        <v>3164.73</v>
      </c>
      <c r="D86" s="20">
        <v>251.99</v>
      </c>
      <c r="E86" s="20">
        <v>500</v>
      </c>
      <c r="F86" s="20">
        <v>650</v>
      </c>
      <c r="G86" s="20">
        <v>500</v>
      </c>
      <c r="H86" s="20">
        <v>500</v>
      </c>
      <c r="I86" s="21">
        <v>580</v>
      </c>
    </row>
    <row r="87" spans="1:9" ht="15" customHeight="1" x14ac:dyDescent="0.25">
      <c r="A87" s="80" t="s">
        <v>185</v>
      </c>
      <c r="B87" s="130" t="s">
        <v>56</v>
      </c>
      <c r="C87" s="148">
        <v>3350.53</v>
      </c>
      <c r="D87" s="20">
        <v>3677.06</v>
      </c>
      <c r="E87" s="42">
        <v>3350</v>
      </c>
      <c r="F87" s="20">
        <v>3350</v>
      </c>
      <c r="G87" s="20">
        <v>4475</v>
      </c>
      <c r="H87" s="20">
        <v>4475</v>
      </c>
      <c r="I87" s="47">
        <v>4475</v>
      </c>
    </row>
    <row r="88" spans="1:9" ht="15" customHeight="1" x14ac:dyDescent="0.25">
      <c r="A88" s="79" t="s">
        <v>180</v>
      </c>
      <c r="B88" s="134" t="s">
        <v>25</v>
      </c>
      <c r="C88" s="144">
        <f t="shared" ref="C88:D88" si="36">SUM(C81:C87)</f>
        <v>14169.36</v>
      </c>
      <c r="D88" s="22">
        <f t="shared" si="36"/>
        <v>9008.15</v>
      </c>
      <c r="E88" s="43">
        <f t="shared" ref="E88" si="37">SUM(E81:E87)</f>
        <v>8850</v>
      </c>
      <c r="F88" s="22">
        <f t="shared" ref="F88:H88" si="38">SUM(F81:F87)</f>
        <v>9000</v>
      </c>
      <c r="G88" s="22">
        <f t="shared" ref="G88" si="39">SUM(G81:G87)</f>
        <v>10035</v>
      </c>
      <c r="H88" s="22">
        <f t="shared" si="38"/>
        <v>10035</v>
      </c>
      <c r="I88" s="48">
        <f t="shared" ref="I88" si="40">SUM(I81:I87)</f>
        <v>10155</v>
      </c>
    </row>
    <row r="89" spans="1:9" ht="15" customHeight="1" x14ac:dyDescent="0.25">
      <c r="A89" s="77" t="s">
        <v>187</v>
      </c>
      <c r="B89" s="130" t="s">
        <v>57</v>
      </c>
      <c r="C89" s="148">
        <v>2300</v>
      </c>
      <c r="D89" s="20">
        <v>2647.9639999999999</v>
      </c>
      <c r="E89" s="42">
        <v>500</v>
      </c>
      <c r="F89" s="20">
        <v>500</v>
      </c>
      <c r="G89" s="20">
        <v>500</v>
      </c>
      <c r="H89" s="20">
        <v>500</v>
      </c>
      <c r="I89" s="47">
        <v>500</v>
      </c>
    </row>
    <row r="90" spans="1:9" ht="15" customHeight="1" x14ac:dyDescent="0.25">
      <c r="A90" s="77" t="s">
        <v>188</v>
      </c>
      <c r="B90" s="130" t="s">
        <v>58</v>
      </c>
      <c r="C90" s="148">
        <v>2309.48</v>
      </c>
      <c r="D90" s="20">
        <v>3249.59</v>
      </c>
      <c r="E90" s="42">
        <v>1500</v>
      </c>
      <c r="F90" s="20">
        <v>3200</v>
      </c>
      <c r="G90" s="20">
        <v>1500</v>
      </c>
      <c r="H90" s="20">
        <v>1500</v>
      </c>
      <c r="I90" s="47">
        <v>2000</v>
      </c>
    </row>
    <row r="91" spans="1:9" ht="15" customHeight="1" x14ac:dyDescent="0.25">
      <c r="A91" s="77" t="s">
        <v>189</v>
      </c>
      <c r="B91" s="130" t="s">
        <v>59</v>
      </c>
      <c r="C91" s="148">
        <v>936.21</v>
      </c>
      <c r="D91" s="20">
        <v>605</v>
      </c>
      <c r="E91" s="42">
        <v>300</v>
      </c>
      <c r="F91" s="20">
        <v>310</v>
      </c>
      <c r="G91" s="20">
        <v>300</v>
      </c>
      <c r="H91" s="20">
        <v>300</v>
      </c>
      <c r="I91" s="47">
        <v>300</v>
      </c>
    </row>
    <row r="92" spans="1:9" ht="15" customHeight="1" x14ac:dyDescent="0.25">
      <c r="A92" s="77" t="s">
        <v>190</v>
      </c>
      <c r="B92" s="130" t="s">
        <v>60</v>
      </c>
      <c r="C92" s="148">
        <v>4927.1400000000003</v>
      </c>
      <c r="D92" s="20">
        <v>5886.38</v>
      </c>
      <c r="E92" s="42">
        <v>5000</v>
      </c>
      <c r="F92" s="20">
        <v>6000</v>
      </c>
      <c r="G92" s="20">
        <v>8000</v>
      </c>
      <c r="H92" s="20">
        <v>7000</v>
      </c>
      <c r="I92" s="21">
        <v>7600</v>
      </c>
    </row>
    <row r="93" spans="1:9" ht="15" customHeight="1" x14ac:dyDescent="0.25">
      <c r="A93" s="77" t="s">
        <v>191</v>
      </c>
      <c r="B93" s="130" t="s">
        <v>250</v>
      </c>
      <c r="C93" s="148">
        <v>240.52</v>
      </c>
      <c r="D93" s="20">
        <v>396.11</v>
      </c>
      <c r="E93" s="42">
        <v>500</v>
      </c>
      <c r="F93" s="20">
        <v>300</v>
      </c>
      <c r="G93" s="20">
        <v>850</v>
      </c>
      <c r="H93" s="20">
        <v>400</v>
      </c>
      <c r="I93" s="21">
        <v>600</v>
      </c>
    </row>
    <row r="94" spans="1:9" ht="15" customHeight="1" x14ac:dyDescent="0.25">
      <c r="A94" s="77" t="s">
        <v>192</v>
      </c>
      <c r="B94" s="130" t="s">
        <v>61</v>
      </c>
      <c r="C94" s="148">
        <v>64.790000000000006</v>
      </c>
      <c r="D94" s="20">
        <v>78.28</v>
      </c>
      <c r="E94" s="42">
        <v>80</v>
      </c>
      <c r="F94" s="20">
        <v>80</v>
      </c>
      <c r="G94" s="20">
        <v>85</v>
      </c>
      <c r="H94" s="20">
        <v>80</v>
      </c>
      <c r="I94" s="21">
        <v>80</v>
      </c>
    </row>
    <row r="95" spans="1:9" ht="15" customHeight="1" x14ac:dyDescent="0.25">
      <c r="A95" s="77" t="s">
        <v>193</v>
      </c>
      <c r="B95" s="130" t="s">
        <v>62</v>
      </c>
      <c r="C95" s="148">
        <v>648.01</v>
      </c>
      <c r="D95" s="20">
        <v>782.82</v>
      </c>
      <c r="E95" s="42">
        <v>700</v>
      </c>
      <c r="F95" s="20">
        <v>800</v>
      </c>
      <c r="G95" s="20">
        <v>850</v>
      </c>
      <c r="H95" s="20">
        <v>700</v>
      </c>
      <c r="I95" s="21">
        <v>800</v>
      </c>
    </row>
    <row r="96" spans="1:9" ht="15" customHeight="1" x14ac:dyDescent="0.25">
      <c r="A96" s="77" t="s">
        <v>194</v>
      </c>
      <c r="B96" s="130" t="s">
        <v>63</v>
      </c>
      <c r="C96" s="148">
        <v>37.020000000000003</v>
      </c>
      <c r="D96" s="20">
        <v>43.8</v>
      </c>
      <c r="E96" s="42">
        <v>45</v>
      </c>
      <c r="F96" s="20">
        <v>45</v>
      </c>
      <c r="G96" s="20">
        <v>65</v>
      </c>
      <c r="H96" s="20">
        <v>45</v>
      </c>
      <c r="I96" s="21">
        <v>45</v>
      </c>
    </row>
    <row r="97" spans="1:13" ht="15" customHeight="1" x14ac:dyDescent="0.25">
      <c r="A97" s="77" t="s">
        <v>195</v>
      </c>
      <c r="B97" s="130" t="s">
        <v>64</v>
      </c>
      <c r="C97" s="148">
        <v>138.85</v>
      </c>
      <c r="D97" s="20">
        <v>167.74</v>
      </c>
      <c r="E97" s="42">
        <v>150</v>
      </c>
      <c r="F97" s="20">
        <v>150</v>
      </c>
      <c r="G97" s="20">
        <v>250</v>
      </c>
      <c r="H97" s="20">
        <v>150</v>
      </c>
      <c r="I97" s="21">
        <v>200</v>
      </c>
    </row>
    <row r="98" spans="1:13" ht="15" customHeight="1" x14ac:dyDescent="0.25">
      <c r="A98" s="77" t="s">
        <v>196</v>
      </c>
      <c r="B98" s="130" t="s">
        <v>65</v>
      </c>
      <c r="C98" s="148">
        <v>45.73</v>
      </c>
      <c r="D98" s="20">
        <v>41.38</v>
      </c>
      <c r="E98" s="42">
        <v>55</v>
      </c>
      <c r="F98" s="20">
        <v>55</v>
      </c>
      <c r="G98" s="20">
        <v>80</v>
      </c>
      <c r="H98" s="20">
        <v>55</v>
      </c>
      <c r="I98" s="21">
        <v>55</v>
      </c>
    </row>
    <row r="99" spans="1:13" ht="15" customHeight="1" x14ac:dyDescent="0.25">
      <c r="A99" s="77" t="s">
        <v>125</v>
      </c>
      <c r="B99" s="130" t="s">
        <v>66</v>
      </c>
      <c r="C99" s="148">
        <v>219.86</v>
      </c>
      <c r="D99" s="20">
        <v>393.57</v>
      </c>
      <c r="E99" s="42">
        <v>250</v>
      </c>
      <c r="F99" s="20">
        <v>250</v>
      </c>
      <c r="G99" s="20">
        <v>400</v>
      </c>
      <c r="H99" s="20">
        <v>250</v>
      </c>
      <c r="I99" s="21">
        <v>250</v>
      </c>
    </row>
    <row r="100" spans="1:13" ht="15" customHeight="1" x14ac:dyDescent="0.25">
      <c r="A100" s="77" t="s">
        <v>71</v>
      </c>
      <c r="B100" s="130" t="s">
        <v>67</v>
      </c>
      <c r="C100" s="148">
        <v>3769.48</v>
      </c>
      <c r="D100" s="20">
        <v>4775.21</v>
      </c>
      <c r="E100" s="42">
        <v>4400</v>
      </c>
      <c r="F100" s="20">
        <v>4260</v>
      </c>
      <c r="G100" s="20">
        <v>4980</v>
      </c>
      <c r="H100" s="20">
        <v>5280</v>
      </c>
      <c r="I100" s="47">
        <v>5360</v>
      </c>
    </row>
    <row r="101" spans="1:13" ht="15" customHeight="1" x14ac:dyDescent="0.25">
      <c r="A101" s="77" t="s">
        <v>197</v>
      </c>
      <c r="B101" s="130" t="s">
        <v>68</v>
      </c>
      <c r="C101" s="148">
        <v>862.19</v>
      </c>
      <c r="D101" s="20">
        <v>465</v>
      </c>
      <c r="E101" s="42">
        <v>600</v>
      </c>
      <c r="F101" s="20">
        <v>650</v>
      </c>
      <c r="G101" s="20">
        <v>800</v>
      </c>
      <c r="H101" s="20">
        <v>800</v>
      </c>
      <c r="I101" s="47">
        <v>800</v>
      </c>
    </row>
    <row r="102" spans="1:13" ht="15" customHeight="1" x14ac:dyDescent="0.25">
      <c r="A102" s="77" t="s">
        <v>207</v>
      </c>
      <c r="B102" s="130" t="s">
        <v>156</v>
      </c>
      <c r="C102" s="148">
        <v>0</v>
      </c>
      <c r="D102" s="20">
        <v>0</v>
      </c>
      <c r="E102" s="42">
        <v>0</v>
      </c>
      <c r="F102" s="20">
        <v>0</v>
      </c>
      <c r="G102" s="20">
        <v>150</v>
      </c>
      <c r="H102" s="20">
        <v>0</v>
      </c>
      <c r="I102" s="47">
        <v>0</v>
      </c>
      <c r="L102" s="19" t="s">
        <v>0</v>
      </c>
    </row>
    <row r="103" spans="1:13" ht="15" customHeight="1" x14ac:dyDescent="0.25">
      <c r="A103" s="77" t="s">
        <v>107</v>
      </c>
      <c r="B103" s="130" t="s">
        <v>219</v>
      </c>
      <c r="C103" s="152">
        <v>623</v>
      </c>
      <c r="D103" s="24">
        <v>405.85</v>
      </c>
      <c r="E103" s="45">
        <v>500</v>
      </c>
      <c r="F103" s="24">
        <v>500</v>
      </c>
      <c r="G103" s="24">
        <v>795</v>
      </c>
      <c r="H103" s="24">
        <v>795</v>
      </c>
      <c r="I103" s="50">
        <v>795</v>
      </c>
      <c r="M103" s="19"/>
    </row>
    <row r="104" spans="1:13" ht="15" customHeight="1" x14ac:dyDescent="0.25">
      <c r="A104" s="79" t="s">
        <v>186</v>
      </c>
      <c r="B104" s="134" t="s">
        <v>25</v>
      </c>
      <c r="C104" s="153">
        <f t="shared" ref="C104:D104" si="41">SUM(C89:C103)</f>
        <v>17122.280000000002</v>
      </c>
      <c r="D104" s="25">
        <f t="shared" si="41"/>
        <v>19938.694</v>
      </c>
      <c r="E104" s="46">
        <f t="shared" ref="E104" si="42">SUM(E89:E103)</f>
        <v>14580</v>
      </c>
      <c r="F104" s="25">
        <f t="shared" ref="F104:I104" si="43">SUM(F89:F103)</f>
        <v>17100</v>
      </c>
      <c r="G104" s="25">
        <f t="shared" ref="G104" si="44">SUM(G89:G103)</f>
        <v>19605</v>
      </c>
      <c r="H104" s="25">
        <f t="shared" si="43"/>
        <v>17855</v>
      </c>
      <c r="I104" s="51">
        <f t="shared" si="43"/>
        <v>19385</v>
      </c>
    </row>
    <row r="105" spans="1:13" ht="15" customHeight="1" x14ac:dyDescent="0.25">
      <c r="A105" s="81" t="s">
        <v>70</v>
      </c>
      <c r="B105" s="130" t="s">
        <v>69</v>
      </c>
      <c r="C105" s="148">
        <v>146.65</v>
      </c>
      <c r="D105" s="20">
        <v>231</v>
      </c>
      <c r="E105" s="42">
        <v>190</v>
      </c>
      <c r="F105" s="20">
        <v>180</v>
      </c>
      <c r="G105" s="20">
        <v>290</v>
      </c>
      <c r="H105" s="20">
        <v>300</v>
      </c>
      <c r="I105" s="47">
        <v>300</v>
      </c>
    </row>
    <row r="106" spans="1:13" ht="15" customHeight="1" x14ac:dyDescent="0.25">
      <c r="A106" s="81" t="s">
        <v>199</v>
      </c>
      <c r="B106" s="130" t="s">
        <v>174</v>
      </c>
      <c r="C106" s="148">
        <v>3.6</v>
      </c>
      <c r="D106" s="20">
        <v>173.78</v>
      </c>
      <c r="E106" s="42">
        <v>60</v>
      </c>
      <c r="F106" s="20">
        <v>60</v>
      </c>
      <c r="G106" s="20">
        <v>60</v>
      </c>
      <c r="H106" s="20">
        <v>50</v>
      </c>
      <c r="I106" s="47">
        <v>50</v>
      </c>
    </row>
    <row r="107" spans="1:13" ht="15" customHeight="1" x14ac:dyDescent="0.25">
      <c r="A107" s="81" t="s">
        <v>71</v>
      </c>
      <c r="B107" s="130" t="s">
        <v>72</v>
      </c>
      <c r="C107" s="148">
        <v>39.99</v>
      </c>
      <c r="D107" s="20">
        <v>49.4</v>
      </c>
      <c r="E107" s="42">
        <v>50</v>
      </c>
      <c r="F107" s="20">
        <v>50</v>
      </c>
      <c r="G107" s="20">
        <v>50</v>
      </c>
      <c r="H107" s="20">
        <v>50</v>
      </c>
      <c r="I107" s="47">
        <v>50</v>
      </c>
    </row>
    <row r="108" spans="1:13" ht="15" customHeight="1" thickBot="1" x14ac:dyDescent="0.3">
      <c r="A108" s="82" t="s">
        <v>198</v>
      </c>
      <c r="B108" s="139" t="s">
        <v>25</v>
      </c>
      <c r="C108" s="154">
        <f t="shared" ref="C108:D108" si="45">SUM(C105:C107)</f>
        <v>190.24</v>
      </c>
      <c r="D108" s="60">
        <f t="shared" si="45"/>
        <v>454.17999999999995</v>
      </c>
      <c r="E108" s="61">
        <f t="shared" ref="E108" si="46">SUM(E105:E107)</f>
        <v>300</v>
      </c>
      <c r="F108" s="60">
        <f t="shared" ref="F108:H108" si="47">SUM(F105:F107)</f>
        <v>290</v>
      </c>
      <c r="G108" s="60">
        <f t="shared" ref="G108" si="48">SUM(G105:G107)</f>
        <v>400</v>
      </c>
      <c r="H108" s="60">
        <f t="shared" si="47"/>
        <v>400</v>
      </c>
      <c r="I108" s="62">
        <f t="shared" ref="I108" si="49">SUM(I105:I107)</f>
        <v>400</v>
      </c>
    </row>
    <row r="109" spans="1:13" ht="15" customHeight="1" thickBot="1" x14ac:dyDescent="0.3">
      <c r="A109" s="121" t="s">
        <v>25</v>
      </c>
      <c r="B109" s="122" t="s">
        <v>0</v>
      </c>
      <c r="C109" s="123">
        <f t="shared" ref="C109:H109" si="50">SUM(C44+C45+C52+C57+C59+C63+C68+C70+C74+C80+C88+C104+C108)</f>
        <v>259220.93000000002</v>
      </c>
      <c r="D109" s="123">
        <f t="shared" si="50"/>
        <v>186445.28399999996</v>
      </c>
      <c r="E109" s="124">
        <f>SUM(E44+E45+E52+E57+E59+E63+E68+E70+E74+E80+E88+E104+E108)</f>
        <v>187000</v>
      </c>
      <c r="F109" s="123">
        <f t="shared" si="50"/>
        <v>246120</v>
      </c>
      <c r="G109" s="118">
        <f t="shared" si="50"/>
        <v>120500</v>
      </c>
      <c r="H109" s="118">
        <f t="shared" si="50"/>
        <v>115500</v>
      </c>
      <c r="I109" s="125">
        <f>SUM(I44+I45+I52+I57+I59+I63+I68+I70+I74+I80+I88+I104+I108)</f>
        <v>118000</v>
      </c>
      <c r="K109" s="19"/>
    </row>
    <row r="110" spans="1:13" ht="15" customHeight="1" x14ac:dyDescent="0.25">
      <c r="E110" s="104"/>
      <c r="J110" s="19"/>
      <c r="K110" s="19"/>
    </row>
    <row r="111" spans="1:13" ht="15" customHeight="1" x14ac:dyDescent="0.25">
      <c r="E111" s="105"/>
      <c r="J111" s="19"/>
      <c r="K111" s="19"/>
    </row>
    <row r="112" spans="1:13" ht="15" customHeight="1" x14ac:dyDescent="0.25">
      <c r="J112" s="19"/>
      <c r="K112" s="19"/>
    </row>
    <row r="113" spans="5:12" ht="15.75" customHeight="1" x14ac:dyDescent="0.25">
      <c r="J113" s="19"/>
      <c r="K113" s="19"/>
    </row>
    <row r="114" spans="5:12" ht="15.75" customHeight="1" x14ac:dyDescent="0.25">
      <c r="J114" s="19"/>
      <c r="K114" s="19"/>
    </row>
    <row r="115" spans="5:12" ht="15" customHeight="1" x14ac:dyDescent="0.25">
      <c r="J115" s="19"/>
      <c r="K115" s="19"/>
      <c r="L115" s="19"/>
    </row>
    <row r="116" spans="5:12" ht="15" customHeight="1" x14ac:dyDescent="0.25">
      <c r="K116" s="19"/>
      <c r="L116" s="19"/>
    </row>
    <row r="117" spans="5:12" ht="15" customHeight="1" x14ac:dyDescent="0.25"/>
    <row r="118" spans="5:12" ht="15" customHeight="1" x14ac:dyDescent="0.25"/>
    <row r="119" spans="5:12" ht="15" customHeight="1" x14ac:dyDescent="0.25"/>
    <row r="120" spans="5:12" ht="15" customHeight="1" x14ac:dyDescent="0.25"/>
    <row r="121" spans="5:12" ht="15" customHeight="1" x14ac:dyDescent="0.25"/>
    <row r="122" spans="5:12" ht="15" customHeight="1" x14ac:dyDescent="0.25">
      <c r="E122" s="19" t="s">
        <v>0</v>
      </c>
    </row>
    <row r="123" spans="5:12" ht="15" customHeight="1" x14ac:dyDescent="0.25"/>
    <row r="124" spans="5:12" ht="15" customHeight="1" x14ac:dyDescent="0.25"/>
    <row r="125" spans="5:12" ht="15" customHeight="1" x14ac:dyDescent="0.25"/>
    <row r="126" spans="5:12" ht="15" customHeight="1" x14ac:dyDescent="0.25"/>
    <row r="127" spans="5:12" ht="15" customHeight="1" x14ac:dyDescent="0.25"/>
    <row r="128" spans="5:12" ht="15" customHeight="1" x14ac:dyDescent="0.25"/>
    <row r="129" spans="11:11" ht="15" customHeight="1" x14ac:dyDescent="0.25"/>
    <row r="130" spans="11:11" ht="15" customHeight="1" x14ac:dyDescent="0.25"/>
    <row r="131" spans="11:11" ht="15" customHeight="1" x14ac:dyDescent="0.25">
      <c r="K131" s="19" t="s">
        <v>0</v>
      </c>
    </row>
    <row r="132" spans="11:11" ht="15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Manager/>
  <Company>OBEC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ZMOS</dc:creator>
  <cp:keywords/>
  <dc:description/>
  <cp:lastModifiedBy>ŠŤAVINOVÁ Melinda</cp:lastModifiedBy>
  <cp:lastPrinted>2025-11-04T13:57:04Z</cp:lastPrinted>
  <dcterms:created xsi:type="dcterms:W3CDTF">2013-01-14T12:45:25Z</dcterms:created>
  <dcterms:modified xsi:type="dcterms:W3CDTF">2025-11-24T11:36:10Z</dcterms:modified>
  <cp:category/>
</cp:coreProperties>
</file>